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95" windowWidth="20700" windowHeight="9405" activeTab="3"/>
  </bookViews>
  <sheets>
    <sheet name="реализация" sheetId="1" r:id="rId1"/>
    <sheet name="реализация (ТС)" sheetId="2" r:id="rId2"/>
    <sheet name="выручка по форме №2" sheetId="3" r:id="rId3"/>
    <sheet name="баланс ВС" sheetId="4" r:id="rId4"/>
    <sheet name="выручка по форме 2" sheetId="5" state="hidden" r:id="rId5"/>
    <sheet name="баланс ВО" sheetId="6" r:id="rId6"/>
    <sheet name="баланс ТС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DD_2" localSheetId="5">'[3]Диапазоны'!#REF!</definedName>
    <definedName name="ADD_2" localSheetId="1">'[3]Диапазоны'!#REF!</definedName>
    <definedName name="ADD_2">'[3]Диапазоны'!#REF!</definedName>
    <definedName name="ADD_4" localSheetId="5">'[3]Диапазоны'!#REF!</definedName>
    <definedName name="ADD_4" localSheetId="1">'[3]Диапазоны'!#REF!</definedName>
    <definedName name="ADD_4">'[3]Диапазоны'!#REF!</definedName>
    <definedName name="ADD2_1" localSheetId="5">'[3]Диапазоны'!#REF!</definedName>
    <definedName name="ADD2_1" localSheetId="1">'[3]Диапазоны'!#REF!</definedName>
    <definedName name="ADD2_1">'[3]Диапазоны'!#REF!</definedName>
    <definedName name="ADD3_1" localSheetId="5">'[3]Диапазоны'!#REF!</definedName>
    <definedName name="ADD3_1" localSheetId="1">'[3]Диапазоны'!#REF!</definedName>
    <definedName name="ADD3_1">'[3]Диапазоны'!#REF!</definedName>
    <definedName name="anscount" hidden="1">1</definedName>
    <definedName name="dtrto70">'[4]дефляторы'!$J$21</definedName>
    <definedName name="HTML_CodePage" hidden="1">1251</definedName>
    <definedName name="HTML_Control" hidden="1">{"'Лист1'!$A$1:$W$63"}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PathFile" hidden="1">"D:\Мои документы\СТАТЬИ\MyHTML.htm"</definedName>
    <definedName name="HTML_Title" hidden="1">"Климатические зоны Томской области"</definedName>
    <definedName name="mo">#REF!</definedName>
    <definedName name="MO_LIST_ORG" localSheetId="5">'[6]REESTR'!#REF!</definedName>
    <definedName name="MO_LIST_ORG" localSheetId="1">'[6]REESTR'!#REF!</definedName>
    <definedName name="MO_LIST_ORG">'[6]REESTR'!#REF!</definedName>
    <definedName name="MO_LIST1">'[3]REESTR'!$X$2:$X$85</definedName>
    <definedName name="money_IncomeConsumption">'[2]TEHSHEET'!$E$6:$E$8</definedName>
    <definedName name="oktmo">#REF!</definedName>
    <definedName name="OKTMO_LIST1">'[3]REESTR'!$R$2</definedName>
    <definedName name="org">'[7]Анкета Т, В, С'!$A$5</definedName>
    <definedName name="raion">'[7]Анкета Т, В, С'!$B$8</definedName>
    <definedName name="tip">#REF!</definedName>
    <definedName name="wrn.ГРЭС._.н." hidden="1">{"ГРЭС надз",#N/A,FALSE,"Исх"}</definedName>
    <definedName name="ааа" hidden="1">{"'Лист1'!$A$1:$W$63"}</definedName>
    <definedName name="амортизация_2015_полуг">'[9]дефляторы'!$I$24</definedName>
    <definedName name="Амортизация_основных_фондов_с_01072015">'[1]дефляторы'!$J$23</definedName>
    <definedName name="аренда_2015_полуг">'[9]дефляторы'!$I$26</definedName>
    <definedName name="Арендная_плата_с_01072015">'[1]дефляторы'!$J$25</definedName>
    <definedName name="вода_2015_полуг">'[9]дефляторы'!$I$8</definedName>
    <definedName name="Вода_на_технологические_нужды_с_01072015">'[1]дефляторы'!$J$7</definedName>
    <definedName name="Вспомогательные_материалы_с_01072015" localSheetId="5">'[10]дефляторы'!$J$6</definedName>
    <definedName name="Вспомогательные_материалы_с_01072015">'[1]дефляторы'!$J$6</definedName>
    <definedName name="Вспомогательные_материалы_среднегод_2015">'[10]дефляторы'!$K$6</definedName>
    <definedName name="вц" hidden="1">{"'Лист1'!$A$1:$W$63"}</definedName>
    <definedName name="вывапва" hidden="1">{"'Лист1'!$A$1:$W$63"}</definedName>
    <definedName name="годы">'[10]списки'!$B$18:$B$23</definedName>
    <definedName name="годы_1">'[10]списки'!$B$21:$B$23</definedName>
    <definedName name="декабрь" hidden="1">{"'Лист1'!$A$1:$W$63"}</definedName>
    <definedName name="дизельное_топливо_с_01072015">'[1]дефляторы'!$J$14</definedName>
    <definedName name="дизтопливо_2015_полуг">'[9]дефляторы'!$I$15</definedName>
    <definedName name="енгш" hidden="1">{"'Лист1'!$A$1:$W$63"}</definedName>
    <definedName name="_xlnm.Print_Titles" localSheetId="5">'баланс ВО'!$12:$12</definedName>
    <definedName name="Затраты_на_оплату_труда_с_01072015" localSheetId="5">'[10]дефляторы'!$J$21</definedName>
    <definedName name="Затраты_на_оплату_труда_с_01072015">'[1]дефляторы'!$J$21</definedName>
    <definedName name="Индекс_потребительских_цен_среднегод_2015">'[10]дефляторы'!$K$31</definedName>
    <definedName name="КПП1" hidden="1">{"'Лист1'!$A$1:$W$63"}</definedName>
    <definedName name="ми" hidden="1">{"'Лист1'!$A$1:$W$63"}</definedName>
    <definedName name="мо">'[10]списки'!$A$2:$A$137</definedName>
    <definedName name="налоги_2015_полуг">'[9]дефляторы'!$I$25</definedName>
    <definedName name="Налоги_и_сборы_с_01072015">'[1]дефляторы'!$J$24</definedName>
    <definedName name="НДС">'[10]списки'!$B$3:$B$4</definedName>
    <definedName name="об" hidden="1">{"'Лист1'!$A$1:$W$63"}</definedName>
    <definedName name="_xlnm.Print_Area" localSheetId="5">'баланс ВО'!$A$1:$F$43</definedName>
    <definedName name="_xlnm.Print_Area" localSheetId="3">'баланс ВС'!$A$1:$F$70</definedName>
    <definedName name="_xlnm.Print_Area" localSheetId="6">'баланс ТС'!$A$1:$E$34</definedName>
    <definedName name="_xlnm.Print_Area" localSheetId="2">'выручка по форме №2'!$A$1:$E$87</definedName>
    <definedName name="_xlnm.Print_Area" localSheetId="0">'реализация'!$A$1:$H$69</definedName>
    <definedName name="_xlnm.Print_Area" localSheetId="1">'реализация (ТС)'!$A$1:$M$69</definedName>
    <definedName name="оплата_труда_2015_полуг">'[9]дефляторы'!$I$22</definedName>
    <definedName name="Основные_материалы_2015_полуг">'[9]дефляторы'!$I$6</definedName>
    <definedName name="Основные_материалы_с_01072015">'[1]дефляторы'!$J$5</definedName>
    <definedName name="период">'[10]списки'!$B$28:$B$32</definedName>
    <definedName name="ппп" hidden="1">{"'Лист1'!$A$1:$W$63"}</definedName>
    <definedName name="пр" hidden="1">{"'Лист1'!$A$1:$W$63"}</definedName>
    <definedName name="Прибыль_на_прочие_цели_с_01072015">'[1]дефляторы'!$J$30</definedName>
    <definedName name="Прибыль_на_социальное_развитие_с_01072015">'[1]дефляторы'!$J$29</definedName>
    <definedName name="про" hidden="1">{"'Лист1'!$A$1:$W$63"}</definedName>
    <definedName name="прочие_2015_полуг">'[9]дефляторы'!$I$27</definedName>
    <definedName name="Прочие_затраты_с_01072015">'[1]дефляторы'!$J$26</definedName>
    <definedName name="Работы_и_услуги_производственного_характера_с_01072015">'[1]дефляторы'!$J$8</definedName>
    <definedName name="район">'[10]списки'!$D$2:$D$21</definedName>
    <definedName name="реагент">'[10]списки'!$B$69:$B$73</definedName>
    <definedName name="реестр" hidden="1">{"'Лист1'!$A$1:$W$63"}</definedName>
    <definedName name="ррр" hidden="1">{"'Лист1'!$A$1:$W$63"}</definedName>
    <definedName name="Спецод.2007г." hidden="1">{"'Лист1'!$A$1:$W$63"}</definedName>
    <definedName name="стоки">'[10]списки'!$D$37:$D$39</definedName>
    <definedName name="теплоэнергия_2015_полуг">'[9]дефляторы'!$I$21</definedName>
    <definedName name="теплоэнергия_с_01072015">'[1]дефляторы'!$J$20</definedName>
    <definedName name="условие">'[10]списки'!$B$35:$B$36</definedName>
    <definedName name="услуга">'[10]списки'!$B$9:$B$13</definedName>
    <definedName name="усн">'[10]списки'!$B$44:$B$45</definedName>
    <definedName name="учетная" localSheetId="5">'[11]ОХР смета '!#REF!</definedName>
    <definedName name="учетная" localSheetId="1">'[11]ОХР смета '!#REF!</definedName>
    <definedName name="учетная">'[11]ОХР смета '!#REF!</definedName>
    <definedName name="электроэнергия_2015_полуг">'[9]дефляторы'!$I$20</definedName>
    <definedName name="электроэнергия_с_01072015">'[1]дефляторы'!$J$19</definedName>
    <definedName name="электроэнергия_среднегод_2015">'[10]дефляторы'!$K$19</definedName>
  </definedNames>
  <calcPr fullCalcOnLoad="1"/>
</workbook>
</file>

<file path=xl/sharedStrings.xml><?xml version="1.0" encoding="utf-8"?>
<sst xmlns="http://schemas.openxmlformats.org/spreadsheetml/2006/main" count="714" uniqueCount="337">
  <si>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</si>
  <si>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</si>
  <si>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</si>
  <si>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</si>
  <si>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</si>
  <si>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</si>
  <si>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</si>
  <si>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</si>
  <si>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</si>
  <si>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</si>
  <si>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</si>
  <si>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</si>
  <si>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</si>
  <si>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всего</t>
  </si>
  <si>
    <t>бюджет</t>
  </si>
  <si>
    <t>население</t>
  </si>
  <si>
    <t>прочие</t>
  </si>
  <si>
    <t>Период</t>
  </si>
  <si>
    <t>№ п/п</t>
  </si>
  <si>
    <t>1.</t>
  </si>
  <si>
    <t>1.1.</t>
  </si>
  <si>
    <t>х</t>
  </si>
  <si>
    <t>1.2.</t>
  </si>
  <si>
    <t>2.</t>
  </si>
  <si>
    <t>3.</t>
  </si>
  <si>
    <t>3.1.</t>
  </si>
  <si>
    <t>3.2.</t>
  </si>
  <si>
    <t>3.3.</t>
  </si>
  <si>
    <t>4.</t>
  </si>
  <si>
    <t>5.</t>
  </si>
  <si>
    <t>6.</t>
  </si>
  <si>
    <t>6.1.</t>
  </si>
  <si>
    <t>7.</t>
  </si>
  <si>
    <t>8.</t>
  </si>
  <si>
    <t>8.1.</t>
  </si>
  <si>
    <t>8.2.</t>
  </si>
  <si>
    <t>8.3.</t>
  </si>
  <si>
    <t>9.</t>
  </si>
  <si>
    <t>10.</t>
  </si>
  <si>
    <t>11.</t>
  </si>
  <si>
    <t>13.</t>
  </si>
  <si>
    <t>Наименование показателей</t>
  </si>
  <si>
    <t>Единица измерения</t>
  </si>
  <si>
    <t>факт по данным организации</t>
  </si>
  <si>
    <t>Поднято воды насосными станциями 1 подъема, в том числе:</t>
  </si>
  <si>
    <t>тыс.куб.м</t>
  </si>
  <si>
    <t>в том числе на нужды ГВС</t>
  </si>
  <si>
    <t>Из поверхностных водоисточников</t>
  </si>
  <si>
    <t>Из подземных водоисточников</t>
  </si>
  <si>
    <t>Доочищенная сточная вода для нужд технического водоснабжения</t>
  </si>
  <si>
    <t>Пропущено воды через водопроводные очистные сооружения</t>
  </si>
  <si>
    <t>Расход воды на хозяйственные и технологические нужды, в т.ч.</t>
  </si>
  <si>
    <t xml:space="preserve">                        на очистные сооружения</t>
  </si>
  <si>
    <t xml:space="preserve">                       на промывку </t>
  </si>
  <si>
    <t xml:space="preserve">                       на хозяйственно-бытовые нужды</t>
  </si>
  <si>
    <t>3.4.</t>
  </si>
  <si>
    <t xml:space="preserve">                       прочие</t>
  </si>
  <si>
    <t>3.5.</t>
  </si>
  <si>
    <t xml:space="preserve"> вода на хозяйственные и технологические нужды в % к поднятой воде</t>
  </si>
  <si>
    <t>%</t>
  </si>
  <si>
    <t>Получено воды  со стороны</t>
  </si>
  <si>
    <t>Подано воды в водопроводную сеть, в том числе:</t>
  </si>
  <si>
    <t xml:space="preserve">     своими насосами</t>
  </si>
  <si>
    <t xml:space="preserve">Потери воды в водопроводных сетях    </t>
  </si>
  <si>
    <t>в том числе потери горячей воды</t>
  </si>
  <si>
    <t xml:space="preserve"> то же в % к отпуску в сеть</t>
  </si>
  <si>
    <t xml:space="preserve">                в том числе расход воды на промывку систем водоснабжения (водопроводных сетей)</t>
  </si>
  <si>
    <t>Отпущено (реализовано) воды  всего, в том числе:</t>
  </si>
  <si>
    <t>7.1.</t>
  </si>
  <si>
    <t xml:space="preserve">           Расход воды на собственные нужды предприятия</t>
  </si>
  <si>
    <t>7.2.</t>
  </si>
  <si>
    <t xml:space="preserve">          Отпущено воды другим водопроводам</t>
  </si>
  <si>
    <t>7.3.</t>
  </si>
  <si>
    <t xml:space="preserve">          Отпущено товарной воды сторонним  потребителям, в том числе:</t>
  </si>
  <si>
    <t>7.3.1.</t>
  </si>
  <si>
    <t xml:space="preserve">                     бюджетные организации</t>
  </si>
  <si>
    <t xml:space="preserve"> - по приборам учета</t>
  </si>
  <si>
    <t xml:space="preserve"> - по нормативам</t>
  </si>
  <si>
    <t>7.3.2.</t>
  </si>
  <si>
    <t xml:space="preserve">                     население</t>
  </si>
  <si>
    <t>7.3.3.</t>
  </si>
  <si>
    <t xml:space="preserve">                     прочие</t>
  </si>
  <si>
    <t>В ТОМ ЧИСЛЕ</t>
  </si>
  <si>
    <t>Отпущено (реализовано) горячей воды  всего, в том числе:</t>
  </si>
  <si>
    <t>8.3.1.</t>
  </si>
  <si>
    <t>8.3.2.</t>
  </si>
  <si>
    <t>8.3.3.</t>
  </si>
  <si>
    <t xml:space="preserve">Объем потребленной электроэнергии </t>
  </si>
  <si>
    <t>кВт.ч.</t>
  </si>
  <si>
    <t>9.1.</t>
  </si>
  <si>
    <t>Удельный расход электроэнергии на реализованную воду</t>
  </si>
  <si>
    <t>кВт*ч/куб.м</t>
  </si>
  <si>
    <t>Объем реализации воды питьевого качества по приборам учета</t>
  </si>
  <si>
    <t>Объем реализации воды питьевого качества по нормативу</t>
  </si>
  <si>
    <t>Присоединенная мощность потребителей товаров (услуг) по холодному водоснабжению</t>
  </si>
  <si>
    <t>м3/час</t>
  </si>
  <si>
    <t>Справочно:</t>
  </si>
  <si>
    <t>чел</t>
  </si>
  <si>
    <t xml:space="preserve">Приложение 1 </t>
  </si>
  <si>
    <t>Приложение 2</t>
  </si>
  <si>
    <t>БАЛАНС ВОДОСНАБЖЕНИЯ</t>
  </si>
  <si>
    <t>утвержденный тариф, руб.</t>
  </si>
  <si>
    <t>собственное потребление</t>
  </si>
  <si>
    <t>Объем реализации, куб.м.</t>
  </si>
  <si>
    <t>Выручка от реализации, руб.</t>
  </si>
  <si>
    <t>Информация о тарифах, объемах реализации услуг и выручке по регулируемым видам деятельности</t>
  </si>
  <si>
    <t>(наименование организации)</t>
  </si>
  <si>
    <t>Вид регулируемой деятельности</t>
  </si>
  <si>
    <t>Период действия тарифа</t>
  </si>
  <si>
    <t>Установленный тариф, руб/м.куб, руб/Гкал</t>
  </si>
  <si>
    <t>Объем реализации услуг, м.куб, Гкал</t>
  </si>
  <si>
    <t>Объем выручки (без учета НДС), руб</t>
  </si>
  <si>
    <t>Теплоснабжение</t>
  </si>
  <si>
    <t>01.01 - 30.06. 2012</t>
  </si>
  <si>
    <t>01.07-31.08. 2012</t>
  </si>
  <si>
    <t>01.09 - 31.12.2012</t>
  </si>
  <si>
    <t>Х</t>
  </si>
  <si>
    <t>01.01 - 30.06.2013</t>
  </si>
  <si>
    <t>01.07 - 31.12.2013</t>
  </si>
  <si>
    <t>Холодное водоснабжение</t>
  </si>
  <si>
    <t>Водоотведение</t>
  </si>
  <si>
    <t>Очистка сточных вод</t>
  </si>
  <si>
    <t>Горячее водоснабжение</t>
  </si>
  <si>
    <t xml:space="preserve">исполнитель </t>
  </si>
  <si>
    <t>Подпись руководителя</t>
  </si>
  <si>
    <t>01.01 - 30.06.2014</t>
  </si>
  <si>
    <t>01.07 - 31.12.2014</t>
  </si>
  <si>
    <t>по _________________________________за 2012-2014 годы</t>
  </si>
  <si>
    <t>Прочая деятельность</t>
  </si>
  <si>
    <t>2012 год</t>
  </si>
  <si>
    <t>2013 год</t>
  </si>
  <si>
    <t>2014 год</t>
  </si>
  <si>
    <t>Всего по организации</t>
  </si>
  <si>
    <t>Приложение 3</t>
  </si>
  <si>
    <t>в том числе:</t>
  </si>
  <si>
    <t>сторонние потребители</t>
  </si>
  <si>
    <t>(гр.4+гр5+гр.6)*гр.7</t>
  </si>
  <si>
    <t>фактические показатели  за период</t>
  </si>
  <si>
    <t>итого 2014год</t>
  </si>
  <si>
    <t>Сводный отчет об объемах реализации ___________________________________по факту за 2012-2014 годы*</t>
  </si>
  <si>
    <t>* ТАБЛИЦА ЗАПОЛНЯЕТСЯ ОТДЕЛЬНО ПО КАЖДОМУ РЕГУЛИРУЕМОМУ ВИДУ ДЕЯТЕЛЬНОСТИ</t>
  </si>
  <si>
    <t>к письму Департамента  тарифного регулирования Томской области                  от _____________ № _________</t>
  </si>
  <si>
    <t>среднегодовое значение  с учетом фактических объемов за 3 предшествующих периода</t>
  </si>
  <si>
    <t>итого 2012год, в т.ч.по периодам</t>
  </si>
  <si>
    <t>итого 2013год, в т.ч.по периодам</t>
  </si>
  <si>
    <t>Доходы и расходы по обычным видам деятельности</t>
  </si>
  <si>
    <t>1.1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</si>
  <si>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</si>
  <si>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1.2</t>
  </si>
  <si>
    <t>Себестоимость проданных товаров, продукции, работ, услуг</t>
  </si>
  <si>
    <t>1.3</t>
  </si>
  <si>
    <t>Валовая прибыль</t>
  </si>
  <si>
    <t>Коммерческие расходы</t>
  </si>
  <si>
    <t>Управленческие расходы</t>
  </si>
  <si>
    <t xml:space="preserve">Прибыль (убыток) от продаж </t>
  </si>
  <si>
    <t>Прочие доходы и расходы</t>
  </si>
  <si>
    <t>Прочие доходы</t>
  </si>
  <si>
    <t>Прочие расходы</t>
  </si>
  <si>
    <t xml:space="preserve">Прибыль (убыток) до налогообложения </t>
  </si>
  <si>
    <t>Текущий налог на прибыль</t>
  </si>
  <si>
    <t>Чистая прибыль (убыток) отчетного периода</t>
  </si>
  <si>
    <t>Отчёт по бухгалтерской форме №2 с детализацией по видам деятельности</t>
  </si>
  <si>
    <t>2012</t>
  </si>
  <si>
    <t>2014</t>
  </si>
  <si>
    <t>2013</t>
  </si>
  <si>
    <t>1.1.1</t>
  </si>
  <si>
    <t>1.1.2</t>
  </si>
  <si>
    <t>1.1.3</t>
  </si>
  <si>
    <t>1.2.1</t>
  </si>
  <si>
    <t>1.2.2</t>
  </si>
  <si>
    <t>1.2.3</t>
  </si>
  <si>
    <t>1.3.1</t>
  </si>
  <si>
    <t>1.3.2</t>
  </si>
  <si>
    <t>1.3.3</t>
  </si>
  <si>
    <t>1.4</t>
  </si>
  <si>
    <t>1.4.1</t>
  </si>
  <si>
    <t>1.4.2</t>
  </si>
  <si>
    <t>1.4.3</t>
  </si>
  <si>
    <t>1.5</t>
  </si>
  <si>
    <t>1.5.1</t>
  </si>
  <si>
    <t>1.5.2</t>
  </si>
  <si>
    <t>1.5.3</t>
  </si>
  <si>
    <t>1.6</t>
  </si>
  <si>
    <t>1.6.1</t>
  </si>
  <si>
    <t>1.6.2</t>
  </si>
  <si>
    <t>1.6.3</t>
  </si>
  <si>
    <t>2</t>
  </si>
  <si>
    <t>2.3</t>
  </si>
  <si>
    <t>2.4</t>
  </si>
  <si>
    <t>3</t>
  </si>
  <si>
    <t>3.1.1</t>
  </si>
  <si>
    <t>3.1.2</t>
  </si>
  <si>
    <t>3.1.3</t>
  </si>
  <si>
    <t>3.2.2</t>
  </si>
  <si>
    <t>3.2.3</t>
  </si>
  <si>
    <t>1.1.4</t>
  </si>
  <si>
    <t>1.1.5</t>
  </si>
  <si>
    <t>1.1.6</t>
  </si>
  <si>
    <t>Поставка тепловой энергии</t>
  </si>
  <si>
    <t>Поставка горячей воды</t>
  </si>
  <si>
    <t>Поставка холодной воды</t>
  </si>
  <si>
    <t>1.1.7</t>
  </si>
  <si>
    <t>1.1.8</t>
  </si>
  <si>
    <t>1.1.9</t>
  </si>
  <si>
    <t>Производство электроэнергии</t>
  </si>
  <si>
    <t>Прочие (нерегулируемые) виды деятельности</t>
  </si>
  <si>
    <t>1.2.4</t>
  </si>
  <si>
    <t>1.2.5</t>
  </si>
  <si>
    <t>1.2.6</t>
  </si>
  <si>
    <t>1.2.7</t>
  </si>
  <si>
    <t>1.2.8</t>
  </si>
  <si>
    <t>1.2.9</t>
  </si>
  <si>
    <t>1.3.4</t>
  </si>
  <si>
    <t>1.3.5</t>
  </si>
  <si>
    <t>1.3.6</t>
  </si>
  <si>
    <t>1.3.7</t>
  </si>
  <si>
    <t>1.3.8</t>
  </si>
  <si>
    <t>1.3.9</t>
  </si>
  <si>
    <t>1.4.4</t>
  </si>
  <si>
    <t>1.4.5</t>
  </si>
  <si>
    <t>1.4.6</t>
  </si>
  <si>
    <t>1.4.7</t>
  </si>
  <si>
    <t>1.4.8</t>
  </si>
  <si>
    <t>1.4.9</t>
  </si>
  <si>
    <t>1.5.4</t>
  </si>
  <si>
    <t>1.5.5</t>
  </si>
  <si>
    <t>1.5.6</t>
  </si>
  <si>
    <t>1.5.7</t>
  </si>
  <si>
    <t>1.5.8</t>
  </si>
  <si>
    <t>1.5.9</t>
  </si>
  <si>
    <t>1.6.4</t>
  </si>
  <si>
    <t>1.6.5</t>
  </si>
  <si>
    <t>1.6.6</t>
  </si>
  <si>
    <t>1.6.7</t>
  </si>
  <si>
    <t>1.6.8</t>
  </si>
  <si>
    <t>1.6.9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</si>
  <si>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</si>
  <si>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</si>
  <si>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</si>
  <si>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</si>
  <si>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</si>
  <si>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</si>
  <si>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</si>
  <si>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</si>
  <si>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к письму Департамента Тарифного регулирования Томской области          от _____________ № _________</t>
  </si>
  <si>
    <t>________________________________________________________________</t>
  </si>
  <si>
    <t>(наименование группы потребителей)</t>
  </si>
  <si>
    <t>Наименование показателя</t>
  </si>
  <si>
    <t>Единица
измерения</t>
  </si>
  <si>
    <t>тыс. куб. м</t>
  </si>
  <si>
    <t>технологические нужды предприятия</t>
  </si>
  <si>
    <t>поверхностных сточных вод</t>
  </si>
  <si>
    <t>от абонентов, которым установлены тарифы</t>
  </si>
  <si>
    <t>от других абонентов</t>
  </si>
  <si>
    <t>жидкие бытовые отходы</t>
  </si>
  <si>
    <t>по категориям потребителей, в том числе:</t>
  </si>
  <si>
    <t>от других организаций, осуществляющих водоотведение</t>
  </si>
  <si>
    <t>от собственных абонентов</t>
  </si>
  <si>
    <t>Организованный приток</t>
  </si>
  <si>
    <t>Неорганизованный приток</t>
  </si>
  <si>
    <t>Пропущено через cобственные очистные сооружения</t>
  </si>
  <si>
    <t>Передано сточных вод другим организациям</t>
  </si>
  <si>
    <t>Объем сточных вод, прошедших очистку</t>
  </si>
  <si>
    <t>Сбросы сточных вод в пределах нормативов и лимитов</t>
  </si>
  <si>
    <t>кВт*ч</t>
  </si>
  <si>
    <t xml:space="preserve">Удельный расход электроэнергии </t>
  </si>
  <si>
    <t>указать наименование организации №1</t>
  </si>
  <si>
    <t>указать наименование организации №2</t>
  </si>
  <si>
    <t>указать наименование организации №n</t>
  </si>
  <si>
    <t>Объем реализации сточных вод всего, в том числе:</t>
  </si>
  <si>
    <t>№ пп</t>
  </si>
  <si>
    <t xml:space="preserve"> Прием сточных вод</t>
  </si>
  <si>
    <t>1.2.1.</t>
  </si>
  <si>
    <t>1.2.2.</t>
  </si>
  <si>
    <t>1.3.</t>
  </si>
  <si>
    <t>1.3.1.</t>
  </si>
  <si>
    <t>1.3.2.</t>
  </si>
  <si>
    <t>1.3.2.1.</t>
  </si>
  <si>
    <t>1.3.2.2.</t>
  </si>
  <si>
    <t>1.3.2.3.</t>
  </si>
  <si>
    <t>1.3.3.</t>
  </si>
  <si>
    <t>1.3.3.1.</t>
  </si>
  <si>
    <t>1.3.3.2.</t>
  </si>
  <si>
    <t>1.3.3.3.</t>
  </si>
  <si>
    <t>1.3.4.</t>
  </si>
  <si>
    <t>1.4.</t>
  </si>
  <si>
    <t>1.4.1.</t>
  </si>
  <si>
    <t>1.4.2.</t>
  </si>
  <si>
    <t xml:space="preserve"> Объем транспортируемых сточных вод</t>
  </si>
  <si>
    <t>Неучтенный приток сточных вод , в т.ч.</t>
  </si>
  <si>
    <t>2.1.</t>
  </si>
  <si>
    <t>2.2.</t>
  </si>
  <si>
    <t>Объем сточных вод, поступивших на очистные сооружения</t>
  </si>
  <si>
    <t>Объем обезвоженного осадка сточных вод</t>
  </si>
  <si>
    <t>Темп изменения объема отводимых сточных вод</t>
  </si>
  <si>
    <t>Численность населения, получающего услуги холодного водоснабжения организации</t>
  </si>
  <si>
    <t>Численность населения, получающего услуги горячего водоснабжения организации</t>
  </si>
  <si>
    <t>Приложение 4</t>
  </si>
  <si>
    <t>факт организации</t>
  </si>
  <si>
    <t>____________________________________________________________</t>
  </si>
  <si>
    <t>_____________________________________________________________</t>
  </si>
  <si>
    <t>Объем реализации,Гкал</t>
  </si>
  <si>
    <t>общий объем тепловой энергии, отпущенной потребителям</t>
  </si>
  <si>
    <t>(гр.6+гр8+гр.10)*гр.12</t>
  </si>
  <si>
    <t>Сводный отчет об объемах реализации тепловой энергии по факту за 2012-2014 годы*</t>
  </si>
  <si>
    <t xml:space="preserve">указать вид регулируемой деятельности (холодное водоснабжение,  или горячее водоснабжение, или горячее водоснабжение с использованием открытых систем водоснабжения,  или  водоотведение, или  очистка сточных вод) </t>
  </si>
  <si>
    <t>к письму Департамента  тарифного регулирования Томской области                                                от _____________ № _________</t>
  </si>
  <si>
    <t>к письму Департамента Тарифного регулирования Томской области                                                       от _____________ № _________</t>
  </si>
  <si>
    <t>Приложение 5</t>
  </si>
  <si>
    <t>Ед.измерения</t>
  </si>
  <si>
    <t>Гкал</t>
  </si>
  <si>
    <t>Выработка тепловой энергии</t>
  </si>
  <si>
    <t>т.у.т.</t>
  </si>
  <si>
    <t>кг.у.т./Гкал</t>
  </si>
  <si>
    <t>тыс.кВт.ч.</t>
  </si>
  <si>
    <t>кВт*ч/Гкал</t>
  </si>
  <si>
    <t>расход тепла на СН</t>
  </si>
  <si>
    <t>Отпуск тепловой энергии в сеть</t>
  </si>
  <si>
    <t>Потери тепловой энергии в сетях</t>
  </si>
  <si>
    <t xml:space="preserve">  то же в % к отпуску в сеть</t>
  </si>
  <si>
    <t>Полезный отпуск тепловой энергии</t>
  </si>
  <si>
    <t xml:space="preserve">  а) собственное потребление</t>
  </si>
  <si>
    <t xml:space="preserve">  б) сторонние потребители, всего</t>
  </si>
  <si>
    <t xml:space="preserve">  б.1) бюджетные организации</t>
  </si>
  <si>
    <t xml:space="preserve">  б.2) население</t>
  </si>
  <si>
    <t xml:space="preserve">  б.3) прочие</t>
  </si>
  <si>
    <t>Расход условного топлива</t>
  </si>
  <si>
    <t>Удельный расход условного топлива на отпуск в сеть</t>
  </si>
  <si>
    <t>Средневзвешенный КПД котлов</t>
  </si>
  <si>
    <t>Объем потребленной электроэнергии</t>
  </si>
  <si>
    <t>Удельный расход электроэнергии</t>
  </si>
  <si>
    <t>Технико-экономические показатели теплоснабжения</t>
  </si>
  <si>
    <t xml:space="preserve">Приложение 1.1. </t>
  </si>
  <si>
    <t>рублей</t>
  </si>
  <si>
    <t>БАЛАНС  ВОДООТВЕДЕНИЯ</t>
  </si>
  <si>
    <r>
      <t xml:space="preserve">Расход натурального топлива </t>
    </r>
    <r>
      <rPr>
        <i/>
        <sz val="12"/>
        <rFont val="Times New Roman"/>
        <family val="1"/>
      </rPr>
      <t>(указать вид используемого топлива)</t>
    </r>
  </si>
  <si>
    <r>
      <t xml:space="preserve">резервное топливо  </t>
    </r>
    <r>
      <rPr>
        <i/>
        <sz val="12"/>
        <rFont val="Times New Roman"/>
        <family val="1"/>
      </rPr>
      <t>(указать вид используемого топлива)</t>
    </r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</si>
</sst>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"/>
    <numFmt numFmtId="167" formatCode="0.0%"/>
    <numFmt numFmtId="168" formatCode="0.0%_);\(0.0%\)"/>
    <numFmt numFmtId="169" formatCode="#,##0_);[Red]\(#,##0\)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_-* #,##0_-;\-* #,##0_-;_-* &quot;-&quot;_-;_-@_-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\$#,##0\ ;\(\$#,##0\)"/>
    <numFmt numFmtId="182" formatCode="_-* #,##0.0\ _$_-;\-* #,##0.0\ _$_-;_-* &quot;-&quot;??\ _$_-;_-@_-"/>
    <numFmt numFmtId="183" formatCode="_-* #,##0.00[$€-1]_-;\-* #,##0.00[$€-1]_-;_-* &quot;-&quot;??[$€-1]_-"/>
    <numFmt numFmtId="184" formatCode="#,##0_);[Blue]\(#,##0\)"/>
    <numFmt numFmtId="185" formatCode="_-&quot;£&quot;* #,##0_-;\-&quot;£&quot;* #,##0_-;_-&quot;£&quot;* &quot;-&quot;_-;_-@_-"/>
    <numFmt numFmtId="186" formatCode="_-* #,##0_đ_._-;\-* #,##0_đ_._-;_-* &quot;-&quot;_đ_._-;_-@_-"/>
    <numFmt numFmtId="187" formatCode="_-* #,##0.00_đ_._-;\-* #,##0.00_đ_._-;_-* &quot;-&quot;??_đ_._-;_-@_-"/>
    <numFmt numFmtId="188" formatCode="#,##0.00_ ;[Red]\-#,##0.00\ "/>
    <numFmt numFmtId="189" formatCode="_-* #,##0\ _р_._-;\-* #,##0\ _р_._-;_-* &quot;-&quot;\ _р_._-;_-@_-"/>
    <numFmt numFmtId="190" formatCode="_-* #,##0.00\ _р_._-;\-* #,##0.00\ _р_._-;_-* &quot;-&quot;??\ _р_._-;_-@_-"/>
    <numFmt numFmtId="191" formatCode="#,##0.0"/>
    <numFmt numFmtId="192" formatCode="%#\.00"/>
  </numFmts>
  <fonts count="144"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sz val="10"/>
      <name val="Arial Cyr"/>
      <family val="0"/>
    </font>
    <font>
      <sz val="12"/>
      <name val="Arial Cyr"/>
      <family val="0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6"/>
      <name val="Times New Roman"/>
      <family val="1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10"/>
      <name val="MS Sans Serif"/>
      <family val="2"/>
    </font>
    <font>
      <sz val="8"/>
      <name val="Palatino"/>
      <family val="1"/>
    </font>
    <font>
      <sz val="8"/>
      <name val="Arial Cyr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36"/>
      <name val="Arial Cyr"/>
      <family val="0"/>
    </font>
    <font>
      <sz val="11"/>
      <color indexed="17"/>
      <name val="Calibri"/>
      <family val="2"/>
    </font>
    <font>
      <b/>
      <sz val="10"/>
      <color indexed="18"/>
      <name val="Arial Cyr"/>
      <family val="0"/>
    </font>
    <font>
      <b/>
      <sz val="18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sz val="10"/>
      <name val="Palatino"/>
      <family val="1"/>
    </font>
    <font>
      <sz val="12"/>
      <color indexed="8"/>
      <name val="Palatino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2"/>
      <name val="Arial Cyr"/>
      <family val="2"/>
    </font>
    <font>
      <b/>
      <sz val="14"/>
      <name val="Franklin Gothic Medium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b/>
      <sz val="10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u val="single"/>
      <sz val="14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sz val="16"/>
      <name val="Times New Roman Cyr"/>
      <family val="0"/>
    </font>
    <font>
      <sz val="16"/>
      <name val="Arial Cyr"/>
      <family val="2"/>
    </font>
    <font>
      <b/>
      <sz val="16"/>
      <name val="Arial Cyr"/>
      <family val="2"/>
    </font>
    <font>
      <b/>
      <sz val="16"/>
      <name val="Arial CYR"/>
      <family val="0"/>
    </font>
    <font>
      <sz val="16"/>
      <color indexed="10"/>
      <name val="Times New Roman"/>
      <family val="1"/>
    </font>
    <font>
      <i/>
      <sz val="12"/>
      <name val="Times New Roman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1"/>
      <color theme="1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9"/>
      <color theme="1"/>
      <name val="Times New Roman"/>
      <family val="1"/>
    </font>
    <font>
      <b/>
      <i/>
      <sz val="1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14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67" fontId="29" fillId="0" borderId="0">
      <alignment vertical="top"/>
      <protection/>
    </xf>
    <xf numFmtId="167" fontId="30" fillId="0" borderId="0">
      <alignment vertical="top"/>
      <protection/>
    </xf>
    <xf numFmtId="168" fontId="30" fillId="2" borderId="0">
      <alignment vertical="top"/>
      <protection/>
    </xf>
    <xf numFmtId="167" fontId="30" fillId="3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9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0" fontId="31" fillId="0" borderId="0">
      <alignment/>
      <protection locked="0"/>
    </xf>
    <xf numFmtId="171" fontId="31" fillId="0" borderId="0">
      <alignment/>
      <protection locked="0"/>
    </xf>
    <xf numFmtId="170" fontId="31" fillId="0" borderId="0">
      <alignment/>
      <protection locked="0"/>
    </xf>
    <xf numFmtId="171" fontId="31" fillId="0" borderId="0">
      <alignment/>
      <protection locked="0"/>
    </xf>
    <xf numFmtId="172" fontId="31" fillId="0" borderId="0">
      <alignment/>
      <protection locked="0"/>
    </xf>
    <xf numFmtId="173" fontId="31" fillId="0" borderId="1">
      <alignment/>
      <protection locked="0"/>
    </xf>
    <xf numFmtId="173" fontId="32" fillId="0" borderId="0">
      <alignment/>
      <protection locked="0"/>
    </xf>
    <xf numFmtId="173" fontId="32" fillId="0" borderId="0">
      <alignment/>
      <protection locked="0"/>
    </xf>
    <xf numFmtId="173" fontId="31" fillId="0" borderId="1">
      <alignment/>
      <protection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0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0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1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1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20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0" fillId="21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0" fillId="22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0" fillId="23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0" fillId="2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33" fillId="2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115" fillId="29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115" fillId="30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115" fillId="31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115" fillId="3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15" fillId="3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5" fillId="34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 applyNumberFormat="0" applyFill="0" applyBorder="0" applyAlignment="0" applyProtection="0"/>
    <xf numFmtId="174" fontId="7" fillId="0" borderId="2">
      <alignment/>
      <protection locked="0"/>
    </xf>
    <xf numFmtId="175" fontId="7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35" fillId="5" borderId="0" applyNumberFormat="0" applyBorder="0" applyAlignment="0" applyProtection="0"/>
    <xf numFmtId="0" fontId="36" fillId="2" borderId="3" applyNumberFormat="0" applyAlignment="0" applyProtection="0"/>
    <xf numFmtId="0" fontId="37" fillId="39" borderId="4" applyNumberFormat="0" applyAlignment="0" applyProtection="0"/>
    <xf numFmtId="177" fontId="21" fillId="0" borderId="0" applyFont="0" applyFill="0" applyBorder="0" applyAlignment="0" applyProtection="0"/>
    <xf numFmtId="178" fontId="21" fillId="0" borderId="0" applyFont="0" applyFill="0" applyBorder="0" applyAlignment="0" applyProtection="0"/>
    <xf numFmtId="3" fontId="38" fillId="0" borderId="0" applyFont="0" applyFill="0" applyBorder="0" applyAlignment="0" applyProtection="0"/>
    <xf numFmtId="174" fontId="39" fillId="7" borderId="2">
      <alignment/>
      <protection/>
    </xf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80" fontId="21" fillId="0" borderId="0" applyFont="0" applyFill="0" applyBorder="0" applyAlignment="0" applyProtection="0"/>
    <xf numFmtId="181" fontId="38" fillId="0" borderId="0" applyFont="0" applyFill="0" applyBorder="0" applyAlignment="0" applyProtection="0"/>
    <xf numFmtId="0" fontId="41" fillId="0" borderId="0" applyFill="0" applyBorder="0" applyProtection="0">
      <alignment vertical="center"/>
    </xf>
    <xf numFmtId="0" fontId="38" fillId="0" borderId="0" applyFont="0" applyFill="0" applyBorder="0" applyAlignment="0" applyProtection="0"/>
    <xf numFmtId="14" fontId="42" fillId="0" borderId="0">
      <alignment vertical="top"/>
      <protection/>
    </xf>
    <xf numFmtId="182" fontId="7" fillId="0" borderId="0" applyFont="0" applyFill="0" applyBorder="0" applyAlignment="0" applyProtection="0"/>
    <xf numFmtId="169" fontId="43" fillId="0" borderId="0">
      <alignment vertical="top"/>
      <protection/>
    </xf>
    <xf numFmtId="183" fontId="4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6" fontId="45" fillId="0" borderId="0" applyFill="0" applyBorder="0" applyAlignment="0" applyProtection="0"/>
    <xf numFmtId="166" fontId="29" fillId="0" borderId="0" applyFill="0" applyBorder="0" applyAlignment="0" applyProtection="0"/>
    <xf numFmtId="166" fontId="46" fillId="0" borderId="0" applyFill="0" applyBorder="0" applyAlignment="0" applyProtection="0"/>
    <xf numFmtId="166" fontId="47" fillId="0" borderId="0" applyFill="0" applyBorder="0" applyAlignment="0" applyProtection="0"/>
    <xf numFmtId="166" fontId="48" fillId="0" borderId="0" applyFill="0" applyBorder="0" applyAlignment="0" applyProtection="0"/>
    <xf numFmtId="166" fontId="49" fillId="0" borderId="0" applyFill="0" applyBorder="0" applyAlignment="0" applyProtection="0"/>
    <xf numFmtId="166" fontId="50" fillId="0" borderId="0" applyFill="0" applyBorder="0" applyAlignment="0" applyProtection="0"/>
    <xf numFmtId="2" fontId="3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>
      <alignment vertical="top"/>
      <protection/>
    </xf>
    <xf numFmtId="0" fontId="5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169" fontId="55" fillId="0" borderId="0">
      <alignment vertical="top"/>
      <protection/>
    </xf>
    <xf numFmtId="0" fontId="56" fillId="0" borderId="0" applyNumberFormat="0" applyFill="0" applyBorder="0" applyAlignment="0" applyProtection="0"/>
    <xf numFmtId="174" fontId="57" fillId="0" borderId="0">
      <alignment/>
      <protection/>
    </xf>
    <xf numFmtId="0" fontId="58" fillId="0" borderId="0" applyNumberFormat="0" applyFill="0" applyBorder="0" applyAlignment="0" applyProtection="0"/>
    <xf numFmtId="0" fontId="59" fillId="8" borderId="3" applyNumberFormat="0" applyAlignment="0" applyProtection="0"/>
    <xf numFmtId="0" fontId="60" fillId="0" borderId="0" applyFill="0" applyBorder="0" applyProtection="0">
      <alignment vertical="center"/>
    </xf>
    <xf numFmtId="169" fontId="30" fillId="0" borderId="0">
      <alignment vertical="top"/>
      <protection/>
    </xf>
    <xf numFmtId="169" fontId="30" fillId="2" borderId="0">
      <alignment vertical="top"/>
      <protection/>
    </xf>
    <xf numFmtId="184" fontId="30" fillId="3" borderId="0">
      <alignment vertical="top"/>
      <protection/>
    </xf>
    <xf numFmtId="38" fontId="30" fillId="0" borderId="0">
      <alignment vertical="top"/>
      <protection/>
    </xf>
    <xf numFmtId="0" fontId="61" fillId="0" borderId="8" applyNumberFormat="0" applyFill="0" applyAlignment="0" applyProtection="0"/>
    <xf numFmtId="185" fontId="62" fillId="0" borderId="0" applyFont="0" applyFill="0" applyBorder="0" applyAlignment="0" applyProtection="0"/>
    <xf numFmtId="0" fontId="63" fillId="40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7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/>
      <protection/>
    </xf>
    <xf numFmtId="0" fontId="41" fillId="0" borderId="0" applyFill="0" applyBorder="0" applyProtection="0">
      <alignment vertical="center"/>
    </xf>
    <xf numFmtId="0" fontId="28" fillId="0" borderId="0">
      <alignment/>
      <protection/>
    </xf>
    <xf numFmtId="0" fontId="23" fillId="41" borderId="9" applyNumberFormat="0" applyFont="0" applyAlignment="0" applyProtection="0"/>
    <xf numFmtId="186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21" fillId="0" borderId="0">
      <alignment/>
      <protection/>
    </xf>
    <xf numFmtId="0" fontId="66" fillId="2" borderId="10" applyNumberFormat="0" applyAlignment="0" applyProtection="0"/>
    <xf numFmtId="0" fontId="41" fillId="0" borderId="0" applyFill="0" applyBorder="0" applyProtection="0">
      <alignment vertical="center"/>
    </xf>
    <xf numFmtId="0" fontId="65" fillId="0" borderId="0" applyNumberFormat="0">
      <alignment horizontal="left"/>
      <protection/>
    </xf>
    <xf numFmtId="4" fontId="67" fillId="40" borderId="10" applyNumberFormat="0" applyProtection="0">
      <alignment vertical="center"/>
    </xf>
    <xf numFmtId="4" fontId="68" fillId="40" borderId="10" applyNumberFormat="0" applyProtection="0">
      <alignment vertical="center"/>
    </xf>
    <xf numFmtId="4" fontId="67" fillId="40" borderId="10" applyNumberFormat="0" applyProtection="0">
      <alignment horizontal="left" vertical="center" indent="1"/>
    </xf>
    <xf numFmtId="4" fontId="67" fillId="40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7" fillId="5" borderId="10" applyNumberFormat="0" applyProtection="0">
      <alignment horizontal="right" vertical="center"/>
    </xf>
    <xf numFmtId="4" fontId="67" fillId="16" borderId="10" applyNumberFormat="0" applyProtection="0">
      <alignment horizontal="right" vertical="center"/>
    </xf>
    <xf numFmtId="4" fontId="67" fillId="36" borderId="10" applyNumberFormat="0" applyProtection="0">
      <alignment horizontal="right" vertical="center"/>
    </xf>
    <xf numFmtId="4" fontId="67" fillId="18" borderId="10" applyNumberFormat="0" applyProtection="0">
      <alignment horizontal="right" vertical="center"/>
    </xf>
    <xf numFmtId="4" fontId="67" fillId="28" borderId="10" applyNumberFormat="0" applyProtection="0">
      <alignment horizontal="right" vertical="center"/>
    </xf>
    <xf numFmtId="4" fontId="67" fillId="38" borderId="10" applyNumberFormat="0" applyProtection="0">
      <alignment horizontal="right" vertical="center"/>
    </xf>
    <xf numFmtId="4" fontId="67" fillId="37" borderId="10" applyNumberFormat="0" applyProtection="0">
      <alignment horizontal="right" vertical="center"/>
    </xf>
    <xf numFmtId="4" fontId="67" fillId="42" borderId="10" applyNumberFormat="0" applyProtection="0">
      <alignment horizontal="right" vertical="center"/>
    </xf>
    <xf numFmtId="4" fontId="67" fillId="17" borderId="10" applyNumberFormat="0" applyProtection="0">
      <alignment horizontal="right" vertical="center"/>
    </xf>
    <xf numFmtId="4" fontId="69" fillId="43" borderId="10" applyNumberFormat="0" applyProtection="0">
      <alignment horizontal="left" vertical="center" indent="1"/>
    </xf>
    <xf numFmtId="4" fontId="67" fillId="44" borderId="11" applyNumberFormat="0" applyProtection="0">
      <alignment horizontal="left" vertical="center" indent="1"/>
    </xf>
    <xf numFmtId="4" fontId="70" fillId="45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7" fillId="44" borderId="10" applyNumberFormat="0" applyProtection="0">
      <alignment horizontal="left" vertical="center" indent="1"/>
    </xf>
    <xf numFmtId="4" fontId="67" fillId="46" borderId="10" applyNumberFormat="0" applyProtection="0">
      <alignment horizontal="left" vertical="center" indent="1"/>
    </xf>
    <xf numFmtId="0" fontId="21" fillId="46" borderId="10" applyNumberFormat="0" applyProtection="0">
      <alignment horizontal="left" vertical="center" indent="1"/>
    </xf>
    <xf numFmtId="0" fontId="21" fillId="46" borderId="10" applyNumberFormat="0" applyProtection="0">
      <alignment horizontal="left" vertical="center" indent="1"/>
    </xf>
    <xf numFmtId="0" fontId="21" fillId="39" borderId="10" applyNumberFormat="0" applyProtection="0">
      <alignment horizontal="left" vertical="center" indent="1"/>
    </xf>
    <xf numFmtId="0" fontId="21" fillId="39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" fillId="0" borderId="0">
      <alignment/>
      <protection/>
    </xf>
    <xf numFmtId="4" fontId="67" fillId="41" borderId="10" applyNumberFormat="0" applyProtection="0">
      <alignment vertical="center"/>
    </xf>
    <xf numFmtId="4" fontId="68" fillId="41" borderId="10" applyNumberFormat="0" applyProtection="0">
      <alignment vertical="center"/>
    </xf>
    <xf numFmtId="4" fontId="67" fillId="41" borderId="10" applyNumberFormat="0" applyProtection="0">
      <alignment horizontal="left" vertical="center" indent="1"/>
    </xf>
    <xf numFmtId="4" fontId="67" fillId="41" borderId="10" applyNumberFormat="0" applyProtection="0">
      <alignment horizontal="left" vertical="center" indent="1"/>
    </xf>
    <xf numFmtId="4" fontId="67" fillId="44" borderId="10" applyNumberFormat="0" applyProtection="0">
      <alignment horizontal="right" vertical="center"/>
    </xf>
    <xf numFmtId="4" fontId="68" fillId="44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1" fillId="0" borderId="0">
      <alignment/>
      <protection/>
    </xf>
    <xf numFmtId="4" fontId="72" fillId="44" borderId="10" applyNumberFormat="0" applyProtection="0">
      <alignment horizontal="right" vertical="center"/>
    </xf>
    <xf numFmtId="0" fontId="28" fillId="0" borderId="0">
      <alignment/>
      <protection/>
    </xf>
    <xf numFmtId="169" fontId="73" fillId="47" borderId="0">
      <alignment horizontal="right" vertical="top"/>
      <protection/>
    </xf>
    <xf numFmtId="0" fontId="74" fillId="0" borderId="0">
      <alignment/>
      <protection/>
    </xf>
    <xf numFmtId="0" fontId="75" fillId="0" borderId="12" applyFill="0" applyBorder="0" applyProtection="0">
      <alignment/>
    </xf>
    <xf numFmtId="0" fontId="18" fillId="0" borderId="0" applyNumberFormat="0" applyFill="0" applyBorder="0" applyAlignment="0" applyProtection="0"/>
    <xf numFmtId="0" fontId="76" fillId="0" borderId="13" applyNumberFormat="0" applyFill="0" applyAlignment="0" applyProtection="0"/>
    <xf numFmtId="0" fontId="77" fillId="0" borderId="0" applyNumberFormat="0" applyFill="0" applyBorder="0" applyAlignment="0" applyProtection="0"/>
    <xf numFmtId="0" fontId="115" fillId="48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115" fillId="49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115" fillId="50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115" fillId="51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115" fillId="5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115" fillId="53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174" fontId="7" fillId="0" borderId="2">
      <alignment/>
      <protection locked="0"/>
    </xf>
    <xf numFmtId="0" fontId="116" fillId="54" borderId="14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59" fillId="8" borderId="3" applyNumberFormat="0" applyAlignment="0" applyProtection="0"/>
    <xf numFmtId="0" fontId="117" fillId="55" borderId="15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66" fillId="2" borderId="10" applyNumberFormat="0" applyAlignment="0" applyProtection="0"/>
    <xf numFmtId="0" fontId="118" fillId="55" borderId="14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36" fillId="2" borderId="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" fontId="6" fillId="56" borderId="16">
      <alignment/>
      <protection/>
    </xf>
    <xf numFmtId="188" fontId="78" fillId="0" borderId="16">
      <alignment horizontal="center" vertical="center" wrapText="1"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9" fillId="0" borderId="0" applyBorder="0">
      <alignment horizontal="center" vertical="center" wrapText="1"/>
      <protection/>
    </xf>
    <xf numFmtId="0" fontId="119" fillId="0" borderId="17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20" fillId="0" borderId="18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21" fillId="0" borderId="19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2" fillId="0" borderId="20" applyBorder="0">
      <alignment horizontal="center" vertical="center" wrapText="1"/>
      <protection/>
    </xf>
    <xf numFmtId="174" fontId="39" fillId="7" borderId="2">
      <alignment/>
      <protection/>
    </xf>
    <xf numFmtId="4" fontId="23" fillId="40" borderId="16" applyBorder="0">
      <alignment horizontal="right"/>
      <protection/>
    </xf>
    <xf numFmtId="49" fontId="81" fillId="0" borderId="0" applyBorder="0">
      <alignment vertical="center"/>
      <protection/>
    </xf>
    <xf numFmtId="0" fontId="122" fillId="0" borderId="21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0" fontId="76" fillId="0" borderId="13" applyNumberFormat="0" applyFill="0" applyAlignment="0" applyProtection="0"/>
    <xf numFmtId="3" fontId="39" fillId="0" borderId="16" applyBorder="0">
      <alignment vertical="center"/>
      <protection/>
    </xf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64" fillId="0" borderId="1" applyNumberFormat="0" applyFill="0" applyAlignment="0" applyProtection="0"/>
    <xf numFmtId="0" fontId="123" fillId="57" borderId="22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37" fillId="39" borderId="4" applyNumberFormat="0" applyAlignment="0" applyProtection="0"/>
    <xf numFmtId="0" fontId="80" fillId="0" borderId="0">
      <alignment horizontal="center" vertical="top" wrapText="1"/>
      <protection/>
    </xf>
    <xf numFmtId="0" fontId="82" fillId="0" borderId="0">
      <alignment horizontal="centerContinuous" vertical="center"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0" fontId="64" fillId="3" borderId="0" applyFill="0">
      <alignment wrapText="1"/>
      <protection/>
    </xf>
    <xf numFmtId="165" fontId="83" fillId="3" borderId="16">
      <alignment wrapText="1"/>
      <protection/>
    </xf>
    <xf numFmtId="0" fontId="1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5" fillId="58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166" fontId="8" fillId="0" borderId="0">
      <alignment horizontal="right" vertical="top" wrapText="1"/>
      <protection/>
    </xf>
    <xf numFmtId="0" fontId="25" fillId="0" borderId="0">
      <alignment/>
      <protection/>
    </xf>
    <xf numFmtId="49" fontId="23" fillId="0" borderId="0" applyBorder="0">
      <alignment vertical="top"/>
      <protection/>
    </xf>
    <xf numFmtId="0" fontId="21" fillId="0" borderId="0">
      <alignment/>
      <protection/>
    </xf>
    <xf numFmtId="0" fontId="7" fillId="0" borderId="0">
      <alignment/>
      <protection/>
    </xf>
    <xf numFmtId="0" fontId="126" fillId="0" borderId="0">
      <alignment/>
      <protection/>
    </xf>
    <xf numFmtId="0" fontId="126" fillId="0" borderId="0">
      <alignment/>
      <protection/>
    </xf>
    <xf numFmtId="0" fontId="8" fillId="0" borderId="0">
      <alignment/>
      <protection/>
    </xf>
    <xf numFmtId="49" fontId="23" fillId="0" borderId="0" applyBorder="0">
      <alignment vertical="top"/>
      <protection/>
    </xf>
    <xf numFmtId="49" fontId="23" fillId="0" borderId="0" applyBorder="0">
      <alignment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26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19" fillId="0" borderId="0">
      <alignment/>
      <protection/>
    </xf>
    <xf numFmtId="49" fontId="23" fillId="0" borderId="0" applyBorder="0">
      <alignment vertical="top"/>
      <protection/>
    </xf>
    <xf numFmtId="0" fontId="7" fillId="0" borderId="0">
      <alignment/>
      <protection/>
    </xf>
    <xf numFmtId="0" fontId="21" fillId="0" borderId="0">
      <alignment/>
      <protection/>
    </xf>
    <xf numFmtId="49" fontId="23" fillId="0" borderId="0" applyBorder="0">
      <alignment vertical="top"/>
      <protection/>
    </xf>
    <xf numFmtId="0" fontId="25" fillId="0" borderId="0">
      <alignment/>
      <protection/>
    </xf>
    <xf numFmtId="0" fontId="21" fillId="0" borderId="0">
      <alignment/>
      <protection/>
    </xf>
    <xf numFmtId="49" fontId="23" fillId="0" borderId="0" applyBorder="0">
      <alignment vertical="top"/>
      <protection/>
    </xf>
    <xf numFmtId="0" fontId="25" fillId="0" borderId="0">
      <alignment/>
      <protection/>
    </xf>
    <xf numFmtId="49" fontId="23" fillId="0" borderId="0" applyBorder="0">
      <alignment vertical="top"/>
      <protection/>
    </xf>
    <xf numFmtId="0" fontId="25" fillId="0" borderId="0">
      <alignment/>
      <protection/>
    </xf>
    <xf numFmtId="49" fontId="23" fillId="0" borderId="0" applyBorder="0">
      <alignment vertical="top"/>
      <protection/>
    </xf>
    <xf numFmtId="0" fontId="25" fillId="0" borderId="0">
      <alignment/>
      <protection/>
    </xf>
    <xf numFmtId="49" fontId="23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127" fillId="0" borderId="0" applyNumberFormat="0" applyFill="0" applyBorder="0" applyAlignment="0" applyProtection="0"/>
    <xf numFmtId="0" fontId="128" fillId="59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7" fillId="0" borderId="0" applyFont="0" applyFill="0" applyBorder="0" applyProtection="0">
      <alignment horizontal="center" vertical="center" wrapText="1"/>
    </xf>
    <xf numFmtId="0" fontId="7" fillId="0" borderId="0" applyFont="0" applyFill="0" applyBorder="0" applyProtection="0">
      <alignment horizontal="center" vertical="center" wrapText="1"/>
    </xf>
    <xf numFmtId="0" fontId="7" fillId="0" borderId="0" applyNumberFormat="0" applyFont="0" applyFill="0" applyBorder="0" applyProtection="0">
      <alignment horizontal="justify" vertical="center" wrapText="1"/>
    </xf>
    <xf numFmtId="166" fontId="85" fillId="40" borderId="23" applyNumberFormat="0" applyBorder="0" applyAlignment="0">
      <protection locked="0"/>
    </xf>
    <xf numFmtId="0" fontId="12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60" borderId="24" applyNumberFormat="0" applyFont="0" applyAlignment="0" applyProtection="0"/>
    <xf numFmtId="0" fontId="7" fillId="41" borderId="9" applyNumberFormat="0" applyFont="0" applyAlignment="0" applyProtection="0"/>
    <xf numFmtId="0" fontId="7" fillId="41" borderId="9" applyNumberFormat="0" applyFont="0" applyAlignment="0" applyProtection="0"/>
    <xf numFmtId="0" fontId="7" fillId="41" borderId="9" applyNumberFormat="0" applyFont="0" applyAlignment="0" applyProtection="0"/>
    <xf numFmtId="0" fontId="7" fillId="41" borderId="9" applyNumberFormat="0" applyFont="0" applyAlignment="0" applyProtection="0"/>
    <xf numFmtId="0" fontId="7" fillId="41" borderId="9" applyNumberFormat="0" applyFont="0" applyAlignment="0" applyProtection="0"/>
    <xf numFmtId="0" fontId="7" fillId="41" borderId="9" applyNumberFormat="0" applyFont="0" applyAlignment="0" applyProtection="0"/>
    <xf numFmtId="0" fontId="7" fillId="41" borderId="9" applyNumberFormat="0" applyFont="0" applyAlignment="0" applyProtection="0"/>
    <xf numFmtId="0" fontId="7" fillId="41" borderId="9" applyNumberFormat="0" applyFont="0" applyAlignment="0" applyProtection="0"/>
    <xf numFmtId="0" fontId="7" fillId="41" borderId="9" applyNumberFormat="0" applyFont="0" applyAlignment="0" applyProtection="0"/>
    <xf numFmtId="0" fontId="7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0" fontId="21" fillId="41" borderId="9" applyNumberFormat="0" applyFont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86" fillId="0" borderId="16">
      <alignment/>
      <protection/>
    </xf>
    <xf numFmtId="0" fontId="130" fillId="0" borderId="25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61" fillId="0" borderId="8" applyNumberFormat="0" applyFill="0" applyAlignment="0" applyProtection="0"/>
    <xf numFmtId="0" fontId="28" fillId="0" borderId="0">
      <alignment/>
      <protection/>
    </xf>
    <xf numFmtId="169" fontId="29" fillId="0" borderId="0">
      <alignment vertical="top"/>
      <protection/>
    </xf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166" fontId="64" fillId="0" borderId="0" applyFill="0" applyBorder="0" applyAlignment="0" applyProtection="0"/>
    <xf numFmtId="0" fontId="13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49" fontId="64" fillId="0" borderId="0">
      <alignment horizontal="center"/>
      <protection/>
    </xf>
    <xf numFmtId="189" fontId="7" fillId="0" borderId="0" applyFont="0" applyFill="0" applyBorder="0" applyAlignment="0" applyProtection="0"/>
    <xf numFmtId="190" fontId="7" fillId="0" borderId="0" applyFont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2" fontId="6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23" fillId="3" borderId="0" applyBorder="0">
      <alignment horizontal="right"/>
      <protection/>
    </xf>
    <xf numFmtId="4" fontId="23" fillId="3" borderId="0" applyBorder="0">
      <alignment horizontal="right"/>
      <protection/>
    </xf>
    <xf numFmtId="4" fontId="23" fillId="3" borderId="0" applyBorder="0">
      <alignment horizontal="right"/>
      <protection/>
    </xf>
    <xf numFmtId="4" fontId="23" fillId="8" borderId="26" applyBorder="0">
      <alignment horizontal="right"/>
      <protection/>
    </xf>
    <xf numFmtId="4" fontId="23" fillId="3" borderId="16" applyFont="0" applyBorder="0">
      <alignment horizontal="right"/>
      <protection/>
    </xf>
    <xf numFmtId="0" fontId="132" fillId="61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0" fontId="52" fillId="3" borderId="0" applyNumberFormat="0" applyBorder="0" applyAlignment="0" applyProtection="0"/>
    <xf numFmtId="191" fontId="7" fillId="0" borderId="16" applyFont="0" applyFill="0" applyBorder="0" applyProtection="0">
      <alignment horizontal="center" vertical="center"/>
    </xf>
    <xf numFmtId="191" fontId="7" fillId="0" borderId="16" applyFont="0" applyFill="0" applyBorder="0" applyProtection="0">
      <alignment horizontal="center" vertical="center"/>
    </xf>
    <xf numFmtId="192" fontId="31" fillId="0" borderId="0">
      <alignment/>
      <protection locked="0"/>
    </xf>
    <xf numFmtId="49" fontId="78" fillId="0" borderId="16">
      <alignment horizontal="center" vertical="center" wrapText="1"/>
      <protection/>
    </xf>
    <xf numFmtId="0" fontId="7" fillId="0" borderId="16" applyBorder="0">
      <alignment horizontal="center" vertical="center" wrapText="1"/>
      <protection/>
    </xf>
  </cellStyleXfs>
  <cellXfs count="242">
    <xf numFmtId="0" fontId="0" fillId="0" borderId="0" xfId="0" applyFont="1" applyAlignment="1">
      <alignment/>
    </xf>
    <xf numFmtId="0" fontId="2" fillId="62" borderId="12" xfId="1252" applyFont="1" applyFill="1" applyBorder="1" applyAlignment="1" applyProtection="1">
      <alignment vertical="center" wrapText="1"/>
      <protection/>
    </xf>
    <xf numFmtId="0" fontId="2" fillId="62" borderId="0" xfId="1252" applyFont="1" applyFill="1" applyBorder="1" applyAlignment="1" applyProtection="1">
      <alignment vertical="center" wrapText="1"/>
      <protection/>
    </xf>
    <xf numFmtId="0" fontId="2" fillId="63" borderId="27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16" xfId="0" applyFont="1" applyBorder="1" applyAlignment="1">
      <alignment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left"/>
    </xf>
    <xf numFmtId="0" fontId="14" fillId="11" borderId="16" xfId="0" applyFont="1" applyFill="1" applyBorder="1" applyAlignment="1">
      <alignment horizontal="left"/>
    </xf>
    <xf numFmtId="0" fontId="13" fillId="11" borderId="16" xfId="0" applyFont="1" applyFill="1" applyBorder="1" applyAlignment="1">
      <alignment horizontal="center"/>
    </xf>
    <xf numFmtId="0" fontId="13" fillId="11" borderId="16" xfId="0" applyFont="1" applyFill="1" applyBorder="1" applyAlignment="1">
      <alignment/>
    </xf>
    <xf numFmtId="0" fontId="13" fillId="11" borderId="16" xfId="0" applyFont="1" applyFill="1" applyBorder="1" applyAlignment="1">
      <alignment/>
    </xf>
    <xf numFmtId="0" fontId="2" fillId="63" borderId="28" xfId="0" applyFont="1" applyFill="1" applyBorder="1" applyAlignment="1">
      <alignment horizontal="center" vertical="center" wrapText="1"/>
    </xf>
    <xf numFmtId="0" fontId="133" fillId="0" borderId="0" xfId="0" applyFont="1" applyAlignment="1">
      <alignment horizontal="center" vertical="center" wrapText="1"/>
    </xf>
    <xf numFmtId="0" fontId="133" fillId="63" borderId="16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center" vertical="center" wrapText="1"/>
    </xf>
    <xf numFmtId="0" fontId="134" fillId="63" borderId="29" xfId="0" applyFont="1" applyFill="1" applyBorder="1" applyAlignment="1">
      <alignment horizontal="center" vertical="center" wrapText="1"/>
    </xf>
    <xf numFmtId="0" fontId="134" fillId="63" borderId="30" xfId="0" applyFont="1" applyFill="1" applyBorder="1" applyAlignment="1">
      <alignment horizontal="center" vertical="center" wrapText="1"/>
    </xf>
    <xf numFmtId="49" fontId="134" fillId="63" borderId="31" xfId="0" applyNumberFormat="1" applyFont="1" applyFill="1" applyBorder="1" applyAlignment="1">
      <alignment horizontal="center" vertical="center" wrapText="1"/>
    </xf>
    <xf numFmtId="0" fontId="134" fillId="63" borderId="16" xfId="0" applyFont="1" applyFill="1" applyBorder="1" applyAlignment="1">
      <alignment horizontal="center" vertical="center" wrapText="1"/>
    </xf>
    <xf numFmtId="0" fontId="134" fillId="60" borderId="16" xfId="0" applyFont="1" applyFill="1" applyBorder="1" applyAlignment="1">
      <alignment horizontal="center" vertical="center" wrapText="1"/>
    </xf>
    <xf numFmtId="0" fontId="134" fillId="63" borderId="32" xfId="0" applyFont="1" applyFill="1" applyBorder="1" applyAlignment="1">
      <alignment horizontal="left" vertical="center" wrapText="1"/>
    </xf>
    <xf numFmtId="0" fontId="134" fillId="63" borderId="33" xfId="0" applyFont="1" applyFill="1" applyBorder="1" applyAlignment="1">
      <alignment horizontal="center" vertical="center" wrapText="1"/>
    </xf>
    <xf numFmtId="0" fontId="134" fillId="63" borderId="34" xfId="0" applyFont="1" applyFill="1" applyBorder="1" applyAlignment="1">
      <alignment horizontal="center" vertical="center" wrapText="1"/>
    </xf>
    <xf numFmtId="0" fontId="134" fillId="63" borderId="32" xfId="0" applyFont="1" applyFill="1" applyBorder="1" applyAlignment="1">
      <alignment horizontal="center" vertical="center" wrapText="1"/>
    </xf>
    <xf numFmtId="0" fontId="134" fillId="63" borderId="35" xfId="0" applyFont="1" applyFill="1" applyBorder="1" applyAlignment="1">
      <alignment horizontal="center" vertical="center" wrapText="1"/>
    </xf>
    <xf numFmtId="0" fontId="134" fillId="0" borderId="0" xfId="0" applyFont="1" applyAlignment="1">
      <alignment horizontal="left" vertical="center" wrapText="1"/>
    </xf>
    <xf numFmtId="0" fontId="134" fillId="63" borderId="16" xfId="0" applyFont="1" applyFill="1" applyBorder="1" applyAlignment="1">
      <alignment horizontal="left" vertical="center" wrapText="1"/>
    </xf>
    <xf numFmtId="0" fontId="134" fillId="60" borderId="16" xfId="0" applyFont="1" applyFill="1" applyBorder="1" applyAlignment="1">
      <alignment horizontal="left" vertical="center" wrapText="1"/>
    </xf>
    <xf numFmtId="0" fontId="135" fillId="0" borderId="0" xfId="0" applyFont="1" applyAlignment="1">
      <alignment horizontal="center" vertical="center" wrapText="1"/>
    </xf>
    <xf numFmtId="0" fontId="134" fillId="0" borderId="0" xfId="0" applyFont="1" applyAlignment="1">
      <alignment vertical="center" wrapText="1"/>
    </xf>
    <xf numFmtId="0" fontId="134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136" fillId="0" borderId="0" xfId="0" applyFont="1" applyAlignment="1">
      <alignment horizontal="left" vertical="center"/>
    </xf>
    <xf numFmtId="0" fontId="136" fillId="0" borderId="0" xfId="0" applyFont="1" applyAlignment="1">
      <alignment horizontal="center" vertical="center" wrapText="1"/>
    </xf>
    <xf numFmtId="0" fontId="133" fillId="0" borderId="16" xfId="0" applyFont="1" applyBorder="1" applyAlignment="1">
      <alignment horizontal="left" vertical="center" wrapText="1"/>
    </xf>
    <xf numFmtId="0" fontId="134" fillId="63" borderId="36" xfId="0" applyFont="1" applyFill="1" applyBorder="1" applyAlignment="1">
      <alignment horizontal="left" vertical="center" wrapText="1"/>
    </xf>
    <xf numFmtId="0" fontId="134" fillId="63" borderId="31" xfId="0" applyFont="1" applyFill="1" applyBorder="1" applyAlignment="1">
      <alignment horizontal="center" vertical="center" wrapText="1"/>
    </xf>
    <xf numFmtId="0" fontId="137" fillId="63" borderId="16" xfId="0" applyFont="1" applyFill="1" applyBorder="1" applyAlignment="1">
      <alignment horizontal="left" vertical="center" wrapText="1"/>
    </xf>
    <xf numFmtId="0" fontId="138" fillId="63" borderId="16" xfId="0" applyFont="1" applyFill="1" applyBorder="1" applyAlignment="1">
      <alignment horizontal="center" vertical="center" wrapText="1"/>
    </xf>
    <xf numFmtId="0" fontId="26" fillId="0" borderId="0" xfId="1224" applyFont="1">
      <alignment/>
      <protection/>
    </xf>
    <xf numFmtId="49" fontId="26" fillId="0" borderId="0" xfId="1224" applyNumberFormat="1" applyFont="1">
      <alignment/>
      <protection/>
    </xf>
    <xf numFmtId="0" fontId="5" fillId="0" borderId="0" xfId="0" applyFont="1" applyAlignment="1">
      <alignment horizontal="right"/>
    </xf>
    <xf numFmtId="0" fontId="26" fillId="0" borderId="0" xfId="0" applyFont="1" applyAlignment="1">
      <alignment wrapText="1"/>
    </xf>
    <xf numFmtId="0" fontId="25" fillId="0" borderId="0" xfId="0" applyFont="1" applyAlignment="1">
      <alignment/>
    </xf>
    <xf numFmtId="0" fontId="5" fillId="0" borderId="0" xfId="0" applyFont="1" applyAlignment="1">
      <alignment/>
    </xf>
    <xf numFmtId="0" fontId="25" fillId="62" borderId="0" xfId="0" applyFont="1" applyFill="1" applyAlignment="1">
      <alignment/>
    </xf>
    <xf numFmtId="0" fontId="5" fillId="0" borderId="0" xfId="0" applyFont="1" applyBorder="1" applyAlignment="1">
      <alignment horizontal="right" vertical="center" wrapText="1"/>
    </xf>
    <xf numFmtId="49" fontId="87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horizontal="right"/>
    </xf>
    <xf numFmtId="0" fontId="133" fillId="63" borderId="0" xfId="0" applyFont="1" applyFill="1" applyBorder="1" applyAlignment="1">
      <alignment horizontal="center" vertical="center" wrapText="1"/>
    </xf>
    <xf numFmtId="0" fontId="134" fillId="63" borderId="37" xfId="0" applyFont="1" applyFill="1" applyBorder="1" applyAlignment="1">
      <alignment horizontal="center" vertical="center" wrapText="1"/>
    </xf>
    <xf numFmtId="0" fontId="134" fillId="63" borderId="16" xfId="0" applyFont="1" applyFill="1" applyBorder="1" applyAlignment="1">
      <alignment vertical="center" wrapText="1"/>
    </xf>
    <xf numFmtId="49" fontId="134" fillId="63" borderId="16" xfId="0" applyNumberFormat="1" applyFont="1" applyFill="1" applyBorder="1" applyAlignment="1">
      <alignment horizontal="center" vertical="center" wrapText="1"/>
    </xf>
    <xf numFmtId="0" fontId="134" fillId="0" borderId="0" xfId="0" applyFont="1" applyAlignment="1">
      <alignment horizontal="right" vertical="center" wrapText="1"/>
    </xf>
    <xf numFmtId="0" fontId="2" fillId="62" borderId="12" xfId="1252" applyFont="1" applyFill="1" applyBorder="1" applyAlignment="1" applyProtection="1">
      <alignment horizontal="center" vertical="center" wrapText="1"/>
      <protection/>
    </xf>
    <xf numFmtId="0" fontId="2" fillId="62" borderId="0" xfId="1252" applyFont="1" applyFill="1" applyBorder="1" applyAlignment="1" applyProtection="1">
      <alignment horizontal="center" vertical="center" wrapText="1"/>
      <protection/>
    </xf>
    <xf numFmtId="0" fontId="134" fillId="63" borderId="16" xfId="0" applyFont="1" applyFill="1" applyBorder="1" applyAlignment="1">
      <alignment horizontal="center" vertical="center" wrapText="1"/>
    </xf>
    <xf numFmtId="0" fontId="134" fillId="63" borderId="16" xfId="0" applyFont="1" applyFill="1" applyBorder="1" applyAlignment="1">
      <alignment horizontal="left" vertical="center" wrapText="1"/>
    </xf>
    <xf numFmtId="0" fontId="25" fillId="62" borderId="0" xfId="1252" applyFont="1" applyFill="1" applyBorder="1" applyAlignment="1" applyProtection="1">
      <alignment vertical="center" wrapText="1"/>
      <protection/>
    </xf>
    <xf numFmtId="0" fontId="134" fillId="63" borderId="29" xfId="0" applyFont="1" applyFill="1" applyBorder="1" applyAlignment="1">
      <alignment horizontal="center" vertical="center" wrapText="1"/>
    </xf>
    <xf numFmtId="0" fontId="134" fillId="63" borderId="38" xfId="0" applyFont="1" applyFill="1" applyBorder="1" applyAlignment="1">
      <alignment horizontal="center" vertical="center" wrapText="1"/>
    </xf>
    <xf numFmtId="0" fontId="134" fillId="63" borderId="39" xfId="0" applyFont="1" applyFill="1" applyBorder="1" applyAlignment="1">
      <alignment horizontal="center" vertical="center" wrapText="1"/>
    </xf>
    <xf numFmtId="0" fontId="134" fillId="63" borderId="40" xfId="0" applyFont="1" applyFill="1" applyBorder="1" applyAlignment="1">
      <alignment horizontal="center" vertical="center" wrapText="1"/>
    </xf>
    <xf numFmtId="0" fontId="134" fillId="63" borderId="12" xfId="0" applyFont="1" applyFill="1" applyBorder="1" applyAlignment="1">
      <alignment horizontal="center" vertical="center" wrapText="1"/>
    </xf>
    <xf numFmtId="0" fontId="134" fillId="63" borderId="41" xfId="0" applyFont="1" applyFill="1" applyBorder="1" applyAlignment="1">
      <alignment horizontal="center" vertical="center" wrapText="1"/>
    </xf>
    <xf numFmtId="0" fontId="134" fillId="63" borderId="16" xfId="0" applyFont="1" applyFill="1" applyBorder="1" applyAlignment="1">
      <alignment horizontal="center" vertical="center" wrapText="1"/>
    </xf>
    <xf numFmtId="0" fontId="134" fillId="63" borderId="42" xfId="0" applyFont="1" applyFill="1" applyBorder="1" applyAlignment="1">
      <alignment horizontal="center" vertical="center" wrapText="1"/>
    </xf>
    <xf numFmtId="0" fontId="134" fillId="63" borderId="43" xfId="0" applyFont="1" applyFill="1" applyBorder="1" applyAlignment="1">
      <alignment horizontal="center" vertical="center" wrapText="1"/>
    </xf>
    <xf numFmtId="0" fontId="134" fillId="63" borderId="44" xfId="0" applyFont="1" applyFill="1" applyBorder="1" applyAlignment="1">
      <alignment horizontal="center" vertical="center" wrapText="1"/>
    </xf>
    <xf numFmtId="0" fontId="25" fillId="62" borderId="12" xfId="1252" applyFont="1" applyFill="1" applyBorder="1" applyAlignment="1" applyProtection="1">
      <alignment horizontal="center" vertical="center" wrapText="1"/>
      <protection/>
    </xf>
    <xf numFmtId="0" fontId="25" fillId="62" borderId="0" xfId="1252" applyFont="1" applyFill="1" applyBorder="1" applyAlignment="1" applyProtection="1">
      <alignment horizontal="center" vertical="center" wrapText="1"/>
      <protection/>
    </xf>
    <xf numFmtId="0" fontId="139" fillId="63" borderId="45" xfId="0" applyFont="1" applyFill="1" applyBorder="1" applyAlignment="1">
      <alignment horizontal="center" vertical="center" wrapText="1"/>
    </xf>
    <xf numFmtId="0" fontId="139" fillId="63" borderId="38" xfId="0" applyFont="1" applyFill="1" applyBorder="1" applyAlignment="1">
      <alignment horizontal="center" vertical="center" wrapText="1"/>
    </xf>
    <xf numFmtId="0" fontId="139" fillId="63" borderId="46" xfId="0" applyFont="1" applyFill="1" applyBorder="1" applyAlignment="1">
      <alignment horizontal="center" vertical="center" wrapText="1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right" vertical="center" wrapText="1"/>
    </xf>
    <xf numFmtId="0" fontId="2" fillId="62" borderId="12" xfId="1252" applyFont="1" applyFill="1" applyBorder="1" applyAlignment="1" applyProtection="1">
      <alignment horizontal="center" vertical="center" wrapText="1"/>
      <protection/>
    </xf>
    <xf numFmtId="0" fontId="2" fillId="62" borderId="0" xfId="1252" applyFont="1" applyFill="1" applyBorder="1" applyAlignment="1" applyProtection="1">
      <alignment horizontal="center" vertical="center" wrapText="1"/>
      <protection/>
    </xf>
    <xf numFmtId="0" fontId="134" fillId="63" borderId="20" xfId="0" applyFont="1" applyFill="1" applyBorder="1" applyAlignment="1">
      <alignment horizontal="left" vertical="center" wrapText="1"/>
    </xf>
    <xf numFmtId="0" fontId="134" fillId="63" borderId="47" xfId="0" applyFont="1" applyFill="1" applyBorder="1" applyAlignment="1">
      <alignment horizontal="left" vertical="center" wrapText="1"/>
    </xf>
    <xf numFmtId="0" fontId="141" fillId="0" borderId="0" xfId="0" applyFont="1" applyAlignment="1">
      <alignment horizontal="center" vertical="center" wrapText="1"/>
    </xf>
    <xf numFmtId="0" fontId="135" fillId="0" borderId="0" xfId="0" applyFont="1" applyAlignment="1">
      <alignment horizontal="center" vertical="center" wrapText="1"/>
    </xf>
    <xf numFmtId="0" fontId="134" fillId="63" borderId="16" xfId="0" applyFont="1" applyFill="1" applyBorder="1" applyAlignment="1">
      <alignment horizontal="left" vertical="center" wrapText="1"/>
    </xf>
    <xf numFmtId="0" fontId="134" fillId="63" borderId="48" xfId="0" applyFont="1" applyFill="1" applyBorder="1" applyAlignment="1">
      <alignment horizontal="center" vertical="center" wrapText="1"/>
    </xf>
    <xf numFmtId="0" fontId="134" fillId="63" borderId="23" xfId="0" applyFont="1" applyFill="1" applyBorder="1" applyAlignment="1">
      <alignment horizontal="center" vertical="center" wrapText="1"/>
    </xf>
    <xf numFmtId="0" fontId="26" fillId="62" borderId="12" xfId="1252" applyFont="1" applyFill="1" applyBorder="1" applyAlignment="1" applyProtection="1">
      <alignment horizontal="center" vertical="center" wrapText="1"/>
      <protection/>
    </xf>
    <xf numFmtId="0" fontId="26" fillId="62" borderId="0" xfId="1252" applyFont="1" applyFill="1" applyBorder="1" applyAlignment="1" applyProtection="1">
      <alignment horizontal="center" vertical="center" wrapText="1"/>
      <protection/>
    </xf>
    <xf numFmtId="0" fontId="142" fillId="0" borderId="0" xfId="0" applyFont="1" applyAlignment="1">
      <alignment horizontal="right" vertical="center" wrapText="1"/>
    </xf>
    <xf numFmtId="0" fontId="143" fillId="0" borderId="0" xfId="0" applyFont="1" applyAlignment="1">
      <alignment horizontal="center" wrapText="1"/>
    </xf>
    <xf numFmtId="0" fontId="2" fillId="63" borderId="49" xfId="0" applyFont="1" applyFill="1" applyBorder="1" applyAlignment="1">
      <alignment horizontal="center" vertical="center" wrapText="1"/>
    </xf>
    <xf numFmtId="0" fontId="2" fillId="63" borderId="50" xfId="0" applyFont="1" applyFill="1" applyBorder="1" applyAlignment="1">
      <alignment horizontal="center" vertical="center" wrapText="1"/>
    </xf>
    <xf numFmtId="0" fontId="2" fillId="63" borderId="5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4" fillId="0" borderId="35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4" fillId="0" borderId="53" xfId="0" applyFont="1" applyBorder="1" applyAlignment="1">
      <alignment vertical="center"/>
    </xf>
    <xf numFmtId="0" fontId="14" fillId="0" borderId="35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3" fillId="0" borderId="54" xfId="0" applyFont="1" applyBorder="1" applyAlignment="1">
      <alignment horizontal="center" vertical="top"/>
    </xf>
    <xf numFmtId="0" fontId="27" fillId="62" borderId="0" xfId="1252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right"/>
    </xf>
    <xf numFmtId="0" fontId="25" fillId="0" borderId="0" xfId="0" applyFont="1" applyBorder="1" applyAlignment="1">
      <alignment horizontal="right" vertical="center" wrapText="1"/>
    </xf>
    <xf numFmtId="0" fontId="2" fillId="62" borderId="12" xfId="1252" applyFont="1" applyFill="1" applyBorder="1" applyAlignment="1" applyProtection="1">
      <alignment horizontal="center" wrapText="1"/>
      <protection/>
    </xf>
    <xf numFmtId="0" fontId="2" fillId="62" borderId="0" xfId="1252" applyFont="1" applyFill="1" applyBorder="1" applyAlignment="1" applyProtection="1">
      <alignment horizontal="center" wrapText="1"/>
      <protection/>
    </xf>
    <xf numFmtId="0" fontId="4" fillId="62" borderId="0" xfId="1252" applyFont="1" applyFill="1" applyBorder="1" applyAlignment="1" applyProtection="1">
      <alignment horizontal="center" vertical="center" wrapText="1"/>
      <protection/>
    </xf>
    <xf numFmtId="0" fontId="20" fillId="62" borderId="12" xfId="1252" applyFont="1" applyFill="1" applyBorder="1" applyAlignment="1" applyProtection="1">
      <alignment horizontal="center" vertical="center" wrapText="1"/>
      <protection/>
    </xf>
    <xf numFmtId="0" fontId="20" fillId="62" borderId="0" xfId="1252" applyFont="1" applyFill="1" applyBorder="1" applyAlignment="1" applyProtection="1">
      <alignment horizontal="center" vertical="center" wrapText="1"/>
      <protection/>
    </xf>
    <xf numFmtId="0" fontId="141" fillId="63" borderId="45" xfId="0" applyFont="1" applyFill="1" applyBorder="1" applyAlignment="1">
      <alignment horizontal="center" vertical="center" wrapText="1"/>
    </xf>
    <xf numFmtId="0" fontId="141" fillId="63" borderId="38" xfId="0" applyFont="1" applyFill="1" applyBorder="1" applyAlignment="1">
      <alignment horizontal="center" vertical="center" wrapText="1"/>
    </xf>
    <xf numFmtId="0" fontId="141" fillId="63" borderId="46" xfId="0" applyFont="1" applyFill="1" applyBorder="1" applyAlignment="1">
      <alignment horizontal="center" vertical="center" wrapText="1"/>
    </xf>
    <xf numFmtId="0" fontId="138" fillId="63" borderId="16" xfId="0" applyFont="1" applyFill="1" applyBorder="1" applyAlignment="1">
      <alignment horizontal="left" vertical="center" wrapText="1"/>
    </xf>
    <xf numFmtId="0" fontId="134" fillId="0" borderId="16" xfId="0" applyFont="1" applyBorder="1" applyAlignment="1">
      <alignment horizontal="left" vertical="center" wrapText="1"/>
    </xf>
    <xf numFmtId="0" fontId="27" fillId="62" borderId="12" xfId="1252" applyFont="1" applyFill="1" applyBorder="1" applyAlignment="1" applyProtection="1">
      <alignment horizontal="center" vertical="center" wrapText="1"/>
      <protection/>
    </xf>
    <xf numFmtId="0" fontId="142" fillId="0" borderId="0" xfId="0" applyFont="1" applyAlignment="1">
      <alignment/>
    </xf>
    <xf numFmtId="0" fontId="3" fillId="62" borderId="12" xfId="1252" applyFont="1" applyFill="1" applyBorder="1" applyAlignment="1" applyProtection="1">
      <alignment horizontal="center" vertical="center" wrapText="1"/>
      <protection/>
    </xf>
    <xf numFmtId="0" fontId="3" fillId="62" borderId="0" xfId="1252" applyFont="1" applyFill="1" applyBorder="1" applyAlignment="1" applyProtection="1">
      <alignment horizontal="center" vertical="center" wrapText="1"/>
      <protection/>
    </xf>
    <xf numFmtId="0" fontId="3" fillId="62" borderId="0" xfId="1252" applyFont="1" applyFill="1" applyBorder="1" applyAlignment="1" applyProtection="1">
      <alignment vertical="center" wrapText="1"/>
      <protection/>
    </xf>
    <xf numFmtId="0" fontId="3" fillId="64" borderId="10" xfId="1268" applyFont="1" applyFill="1" applyBorder="1" applyAlignment="1" applyProtection="1">
      <alignment horizontal="center" vertical="center"/>
      <protection/>
    </xf>
    <xf numFmtId="49" fontId="3" fillId="64" borderId="16" xfId="1269" applyNumberFormat="1" applyFont="1" applyFill="1" applyBorder="1" applyAlignment="1" applyProtection="1">
      <alignment horizontal="center" vertical="center" wrapText="1"/>
      <protection/>
    </xf>
    <xf numFmtId="0" fontId="3" fillId="64" borderId="55" xfId="1268" applyFont="1" applyFill="1" applyBorder="1" applyAlignment="1" applyProtection="1">
      <alignment horizontal="center" vertical="center"/>
      <protection/>
    </xf>
    <xf numFmtId="49" fontId="3" fillId="64" borderId="10" xfId="1269" applyNumberFormat="1" applyFont="1" applyFill="1" applyBorder="1" applyAlignment="1" applyProtection="1">
      <alignment horizontal="left" vertical="center" wrapText="1" indent="1"/>
      <protection/>
    </xf>
    <xf numFmtId="49" fontId="3" fillId="64" borderId="56" xfId="1269" applyNumberFormat="1" applyFont="1" applyFill="1" applyBorder="1" applyAlignment="1" applyProtection="1">
      <alignment horizontal="left" vertical="center" wrapText="1" indent="1"/>
      <protection/>
    </xf>
    <xf numFmtId="49" fontId="3" fillId="64" borderId="0" xfId="1269" applyNumberFormat="1" applyFont="1" applyFill="1" applyBorder="1" applyAlignment="1" applyProtection="1">
      <alignment vertical="center" wrapText="1"/>
      <protection/>
    </xf>
    <xf numFmtId="49" fontId="3" fillId="64" borderId="57" xfId="1269" applyNumberFormat="1" applyFont="1" applyFill="1" applyBorder="1" applyAlignment="1" applyProtection="1">
      <alignment vertical="center" wrapText="1"/>
      <protection/>
    </xf>
    <xf numFmtId="49" fontId="25" fillId="64" borderId="10" xfId="1269" applyNumberFormat="1" applyFont="1" applyFill="1" applyBorder="1" applyAlignment="1" applyProtection="1">
      <alignment horizontal="left" vertical="center" wrapText="1" indent="1"/>
      <protection/>
    </xf>
    <xf numFmtId="49" fontId="25" fillId="64" borderId="56" xfId="1269" applyNumberFormat="1" applyFont="1" applyFill="1" applyBorder="1" applyAlignment="1" applyProtection="1">
      <alignment horizontal="left" vertical="center" wrapText="1" indent="2"/>
      <protection/>
    </xf>
    <xf numFmtId="1" fontId="25" fillId="3" borderId="16" xfId="1268" applyNumberFormat="1" applyFont="1" applyFill="1" applyBorder="1" applyAlignment="1" applyProtection="1">
      <alignment horizontal="center" vertical="center"/>
      <protection/>
    </xf>
    <xf numFmtId="0" fontId="25" fillId="3" borderId="56" xfId="1268" applyNumberFormat="1" applyFont="1" applyFill="1" applyBorder="1" applyAlignment="1" applyProtection="1">
      <alignment horizontal="left" vertical="center" wrapText="1" indent="3"/>
      <protection/>
    </xf>
    <xf numFmtId="49" fontId="25" fillId="40" borderId="16" xfId="1268" applyNumberFormat="1" applyFont="1" applyFill="1" applyBorder="1" applyAlignment="1" applyProtection="1">
      <alignment horizontal="center" vertical="center"/>
      <protection locked="0"/>
    </xf>
    <xf numFmtId="49" fontId="25" fillId="64" borderId="10" xfId="1269" applyNumberFormat="1" applyFont="1" applyFill="1" applyBorder="1" applyAlignment="1" applyProtection="1">
      <alignment horizontal="left" vertical="center" wrapText="1" indent="2"/>
      <protection/>
    </xf>
    <xf numFmtId="49" fontId="3" fillId="64" borderId="10" xfId="1269" applyNumberFormat="1" applyFont="1" applyFill="1" applyBorder="1" applyAlignment="1" applyProtection="1">
      <alignment horizontal="left" vertical="center" wrapText="1" indent="1"/>
      <protection/>
    </xf>
    <xf numFmtId="0" fontId="25" fillId="3" borderId="10" xfId="1268" applyNumberFormat="1" applyFont="1" applyFill="1" applyBorder="1" applyAlignment="1" applyProtection="1">
      <alignment horizontal="left" vertical="center" wrapText="1" indent="3"/>
      <protection/>
    </xf>
    <xf numFmtId="49" fontId="25" fillId="40" borderId="56" xfId="1268" applyNumberFormat="1" applyFont="1" applyFill="1" applyBorder="1" applyAlignment="1" applyProtection="1">
      <alignment horizontal="center" vertical="center"/>
      <protection locked="0"/>
    </xf>
    <xf numFmtId="49" fontId="25" fillId="65" borderId="56" xfId="1268" applyNumberFormat="1" applyFont="1" applyFill="1" applyBorder="1" applyAlignment="1" applyProtection="1">
      <alignment horizontal="left" vertical="center" indent="1"/>
      <protection/>
    </xf>
    <xf numFmtId="49" fontId="3" fillId="64" borderId="58" xfId="1269" applyNumberFormat="1" applyFont="1" applyFill="1" applyBorder="1" applyAlignment="1" applyProtection="1">
      <alignment horizontal="center" vertical="center" wrapText="1"/>
      <protection/>
    </xf>
    <xf numFmtId="49" fontId="3" fillId="64" borderId="59" xfId="1269" applyNumberFormat="1" applyFont="1" applyFill="1" applyBorder="1" applyAlignment="1" applyProtection="1">
      <alignment horizontal="center" vertical="center" wrapText="1"/>
      <protection/>
    </xf>
    <xf numFmtId="0" fontId="142" fillId="0" borderId="0" xfId="0" applyFont="1" applyAlignment="1">
      <alignment horizontal="right"/>
    </xf>
    <xf numFmtId="0" fontId="109" fillId="0" borderId="0" xfId="0" applyFont="1" applyAlignment="1">
      <alignment/>
    </xf>
    <xf numFmtId="0" fontId="110" fillId="0" borderId="0" xfId="0" applyFont="1" applyAlignment="1">
      <alignment horizontal="right"/>
    </xf>
    <xf numFmtId="0" fontId="110" fillId="0" borderId="12" xfId="0" applyFont="1" applyBorder="1" applyAlignment="1">
      <alignment/>
    </xf>
    <xf numFmtId="0" fontId="110" fillId="0" borderId="0" xfId="0" applyFont="1" applyAlignment="1">
      <alignment/>
    </xf>
    <xf numFmtId="0" fontId="110" fillId="0" borderId="0" xfId="0" applyFont="1" applyBorder="1" applyAlignment="1">
      <alignment horizontal="right" vertical="center" wrapText="1"/>
    </xf>
    <xf numFmtId="0" fontId="109" fillId="62" borderId="0" xfId="0" applyFont="1" applyFill="1" applyBorder="1" applyAlignment="1">
      <alignment/>
    </xf>
    <xf numFmtId="0" fontId="109" fillId="62" borderId="0" xfId="0" applyFont="1" applyFill="1" applyAlignment="1">
      <alignment/>
    </xf>
    <xf numFmtId="0" fontId="111" fillId="0" borderId="0" xfId="0" applyFont="1" applyAlignment="1">
      <alignment horizontal="center"/>
    </xf>
    <xf numFmtId="0" fontId="20" fillId="62" borderId="0" xfId="1252" applyFont="1" applyFill="1" applyBorder="1" applyAlignment="1" applyProtection="1">
      <alignment horizontal="center" vertical="center" wrapText="1"/>
      <protection/>
    </xf>
    <xf numFmtId="49" fontId="2" fillId="62" borderId="12" xfId="1252" applyNumberFormat="1" applyFont="1" applyFill="1" applyBorder="1" applyAlignment="1" applyProtection="1">
      <alignment horizontal="center" vertical="center" wrapText="1"/>
      <protection/>
    </xf>
    <xf numFmtId="49" fontId="2" fillId="62" borderId="0" xfId="1252" applyNumberFormat="1" applyFont="1" applyFill="1" applyBorder="1" applyAlignment="1" applyProtection="1">
      <alignment horizontal="center" vertical="center" wrapText="1"/>
      <protection/>
    </xf>
    <xf numFmtId="0" fontId="112" fillId="63" borderId="20" xfId="0" applyFont="1" applyFill="1" applyBorder="1" applyAlignment="1">
      <alignment horizontal="center" vertical="center" wrapText="1"/>
    </xf>
    <xf numFmtId="0" fontId="2" fillId="63" borderId="27" xfId="0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0" fontId="112" fillId="63" borderId="60" xfId="0" applyFont="1" applyFill="1" applyBorder="1" applyAlignment="1">
      <alignment horizontal="center" vertical="center" wrapText="1"/>
    </xf>
    <xf numFmtId="0" fontId="2" fillId="63" borderId="53" xfId="0" applyFont="1" applyFill="1" applyBorder="1" applyAlignment="1">
      <alignment horizontal="center" vertical="center" wrapText="1"/>
    </xf>
    <xf numFmtId="1" fontId="20" fillId="63" borderId="61" xfId="0" applyNumberFormat="1" applyFont="1" applyFill="1" applyBorder="1" applyAlignment="1">
      <alignment horizontal="center"/>
    </xf>
    <xf numFmtId="0" fontId="134" fillId="63" borderId="16" xfId="1252" applyNumberFormat="1" applyFont="1" applyFill="1" applyBorder="1" applyAlignment="1" applyProtection="1">
      <alignment horizontal="center" vertical="center"/>
      <protection/>
    </xf>
    <xf numFmtId="16" fontId="20" fillId="63" borderId="61" xfId="0" applyNumberFormat="1" applyFont="1" applyFill="1" applyBorder="1" applyAlignment="1">
      <alignment horizontal="center"/>
    </xf>
    <xf numFmtId="0" fontId="2" fillId="63" borderId="16" xfId="0" applyFont="1" applyFill="1" applyBorder="1" applyAlignment="1">
      <alignment horizontal="left" vertical="distributed"/>
    </xf>
    <xf numFmtId="0" fontId="20" fillId="63" borderId="16" xfId="0" applyFont="1" applyFill="1" applyBorder="1" applyAlignment="1">
      <alignment horizontal="center" vertical="center"/>
    </xf>
    <xf numFmtId="164" fontId="20" fillId="63" borderId="16" xfId="0" applyNumberFormat="1" applyFont="1" applyFill="1" applyBorder="1" applyAlignment="1">
      <alignment horizontal="center" vertical="center"/>
    </xf>
    <xf numFmtId="0" fontId="109" fillId="0" borderId="0" xfId="0" applyFont="1" applyBorder="1" applyAlignment="1">
      <alignment/>
    </xf>
    <xf numFmtId="164" fontId="20" fillId="3" borderId="16" xfId="0" applyNumberFormat="1" applyFont="1" applyFill="1" applyBorder="1" applyAlignment="1">
      <alignment horizontal="center" vertical="center"/>
    </xf>
    <xf numFmtId="0" fontId="20" fillId="63" borderId="16" xfId="0" applyFont="1" applyFill="1" applyBorder="1" applyAlignment="1">
      <alignment horizontal="left" vertical="distributed"/>
    </xf>
    <xf numFmtId="165" fontId="20" fillId="41" borderId="16" xfId="0" applyNumberFormat="1" applyFont="1" applyFill="1" applyBorder="1" applyAlignment="1">
      <alignment horizontal="center" vertical="center"/>
    </xf>
    <xf numFmtId="164" fontId="20" fillId="41" borderId="16" xfId="0" applyNumberFormat="1" applyFont="1" applyFill="1" applyBorder="1" applyAlignment="1">
      <alignment horizontal="center" vertical="center"/>
    </xf>
    <xf numFmtId="0" fontId="113" fillId="63" borderId="16" xfId="0" applyFont="1" applyFill="1" applyBorder="1" applyAlignment="1">
      <alignment horizontal="left" vertical="distributed"/>
    </xf>
    <xf numFmtId="0" fontId="20" fillId="63" borderId="61" xfId="0" applyFont="1" applyFill="1" applyBorder="1" applyAlignment="1">
      <alignment horizontal="center"/>
    </xf>
    <xf numFmtId="4" fontId="109" fillId="0" borderId="0" xfId="0" applyNumberFormat="1" applyFont="1" applyAlignment="1">
      <alignment/>
    </xf>
    <xf numFmtId="0" fontId="2" fillId="63" borderId="16" xfId="0" applyFont="1" applyFill="1" applyBorder="1" applyAlignment="1">
      <alignment horizontal="left" vertical="center" wrapText="1"/>
    </xf>
    <xf numFmtId="0" fontId="2" fillId="63" borderId="16" xfId="0" applyFont="1" applyFill="1" applyBorder="1" applyAlignment="1">
      <alignment horizontal="left" vertical="distributed" wrapText="1"/>
    </xf>
    <xf numFmtId="0" fontId="20" fillId="63" borderId="16" xfId="0" applyFont="1" applyFill="1" applyBorder="1" applyAlignment="1">
      <alignment horizontal="center" vertical="center" wrapText="1"/>
    </xf>
    <xf numFmtId="0" fontId="20" fillId="63" borderId="32" xfId="0" applyFont="1" applyFill="1" applyBorder="1" applyAlignment="1">
      <alignment horizontal="center"/>
    </xf>
    <xf numFmtId="0" fontId="2" fillId="63" borderId="33" xfId="0" applyFont="1" applyFill="1" applyBorder="1" applyAlignment="1">
      <alignment horizontal="left" vertical="distributed"/>
    </xf>
    <xf numFmtId="0" fontId="20" fillId="63" borderId="33" xfId="0" applyFont="1" applyFill="1" applyBorder="1" applyAlignment="1">
      <alignment horizontal="center" vertical="center" wrapText="1"/>
    </xf>
    <xf numFmtId="164" fontId="20" fillId="41" borderId="33" xfId="0" applyNumberFormat="1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left" vertical="distributed"/>
    </xf>
    <xf numFmtId="0" fontId="20" fillId="0" borderId="16" xfId="0" applyFont="1" applyFill="1" applyBorder="1" applyAlignment="1">
      <alignment horizontal="center" vertical="center" wrapText="1"/>
    </xf>
    <xf numFmtId="164" fontId="20" fillId="3" borderId="16" xfId="0" applyNumberFormat="1" applyFont="1" applyFill="1" applyBorder="1" applyAlignment="1">
      <alignment horizontal="center" vertical="center" wrapText="1"/>
    </xf>
    <xf numFmtId="0" fontId="20" fillId="0" borderId="38" xfId="0" applyFont="1" applyBorder="1" applyAlignment="1">
      <alignment/>
    </xf>
    <xf numFmtId="0" fontId="2" fillId="0" borderId="38" xfId="0" applyFont="1" applyBorder="1" applyAlignment="1">
      <alignment horizontal="left" vertical="distributed"/>
    </xf>
    <xf numFmtId="0" fontId="20" fillId="0" borderId="16" xfId="0" applyFont="1" applyBorder="1" applyAlignment="1">
      <alignment horizontal="left" vertical="distributed"/>
    </xf>
    <xf numFmtId="0" fontId="20" fillId="41" borderId="16" xfId="0" applyFont="1" applyFill="1" applyBorder="1" applyAlignment="1">
      <alignment horizontal="center" vertical="center" wrapText="1"/>
    </xf>
    <xf numFmtId="0" fontId="109" fillId="0" borderId="0" xfId="0" applyFont="1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49" fontId="20" fillId="0" borderId="0" xfId="1224" applyNumberFormat="1" applyFont="1">
      <alignment/>
      <protection/>
    </xf>
    <xf numFmtId="0" fontId="20" fillId="0" borderId="0" xfId="1224" applyFont="1">
      <alignment/>
      <protection/>
    </xf>
    <xf numFmtId="0" fontId="2" fillId="0" borderId="0" xfId="1224" applyFont="1" applyAlignment="1">
      <alignment horizontal="center"/>
      <protection/>
    </xf>
    <xf numFmtId="0" fontId="20" fillId="63" borderId="16" xfId="1224" applyFont="1" applyFill="1" applyBorder="1" applyAlignment="1">
      <alignment horizontal="center" vertical="center"/>
      <protection/>
    </xf>
    <xf numFmtId="0" fontId="20" fillId="63" borderId="16" xfId="1224" applyFont="1" applyFill="1" applyBorder="1" applyAlignment="1">
      <alignment horizontal="center" vertical="center" wrapText="1"/>
      <protection/>
    </xf>
    <xf numFmtId="0" fontId="20" fillId="63" borderId="16" xfId="1224" applyFont="1" applyFill="1" applyBorder="1" applyAlignment="1">
      <alignment horizontal="center" vertical="center"/>
      <protection/>
    </xf>
    <xf numFmtId="0" fontId="20" fillId="63" borderId="29" xfId="1224" applyFont="1" applyFill="1" applyBorder="1" applyAlignment="1">
      <alignment horizontal="center" vertical="center"/>
      <protection/>
    </xf>
    <xf numFmtId="0" fontId="20" fillId="63" borderId="38" xfId="1224" applyFont="1" applyFill="1" applyBorder="1" applyAlignment="1">
      <alignment horizontal="center" vertical="center"/>
      <protection/>
    </xf>
    <xf numFmtId="0" fontId="2" fillId="63" borderId="16" xfId="1224" applyFont="1" applyFill="1" applyBorder="1" applyAlignment="1">
      <alignment horizontal="center" vertical="center"/>
      <protection/>
    </xf>
    <xf numFmtId="2" fontId="20" fillId="63" borderId="16" xfId="1224" applyNumberFormat="1" applyFont="1" applyFill="1" applyBorder="1">
      <alignment/>
      <protection/>
    </xf>
    <xf numFmtId="49" fontId="20" fillId="63" borderId="16" xfId="1224" applyNumberFormat="1" applyFont="1" applyFill="1" applyBorder="1" applyAlignment="1">
      <alignment horizontal="center" vertical="center"/>
      <protection/>
    </xf>
    <xf numFmtId="0" fontId="20" fillId="63" borderId="16" xfId="1224" applyFont="1" applyFill="1" applyBorder="1" applyAlignment="1">
      <alignment horizontal="center" vertical="center" wrapText="1"/>
      <protection/>
    </xf>
    <xf numFmtId="0" fontId="2" fillId="63" borderId="16" xfId="1224" applyFont="1" applyFill="1" applyBorder="1" applyAlignment="1">
      <alignment horizontal="center" vertical="center" wrapText="1"/>
      <protection/>
    </xf>
    <xf numFmtId="0" fontId="2" fillId="63" borderId="16" xfId="1224" applyFont="1" applyFill="1" applyBorder="1" applyAlignment="1">
      <alignment horizontal="left" vertical="center" wrapText="1"/>
      <protection/>
    </xf>
    <xf numFmtId="2" fontId="20" fillId="63" borderId="16" xfId="1224" applyNumberFormat="1" applyFont="1" applyFill="1" applyBorder="1" applyAlignment="1">
      <alignment horizontal="center"/>
      <protection/>
    </xf>
    <xf numFmtId="0" fontId="20" fillId="0" borderId="0" xfId="0" applyFont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right" vertical="center" wrapText="1"/>
    </xf>
    <xf numFmtId="0" fontId="20" fillId="62" borderId="0" xfId="0" applyFont="1" applyFill="1" applyBorder="1" applyAlignment="1">
      <alignment/>
    </xf>
    <xf numFmtId="0" fontId="20" fillId="62" borderId="0" xfId="0" applyFont="1" applyFill="1" applyAlignment="1">
      <alignment/>
    </xf>
    <xf numFmtId="2" fontId="20" fillId="40" borderId="16" xfId="1250" applyNumberFormat="1" applyFont="1" applyFill="1" applyBorder="1" applyAlignment="1" applyProtection="1">
      <alignment horizontal="center" vertical="center" wrapText="1"/>
      <protection locked="0"/>
    </xf>
    <xf numFmtId="4" fontId="20" fillId="40" borderId="16" xfId="1250" applyNumberFormat="1" applyFont="1" applyFill="1" applyBorder="1" applyAlignment="1" applyProtection="1">
      <alignment horizontal="center" vertical="center" wrapText="1"/>
      <protection locked="0"/>
    </xf>
    <xf numFmtId="49" fontId="20" fillId="63" borderId="16" xfId="1224" applyNumberFormat="1" applyFont="1" applyFill="1" applyBorder="1" applyAlignment="1">
      <alignment horizontal="left" vertical="center" wrapText="1"/>
      <protection/>
    </xf>
    <xf numFmtId="0" fontId="20" fillId="63" borderId="16" xfId="1224" applyFont="1" applyFill="1" applyBorder="1" applyAlignment="1">
      <alignment horizontal="left" vertical="center" wrapText="1"/>
      <protection/>
    </xf>
    <xf numFmtId="0" fontId="3" fillId="3" borderId="35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0" fontId="3" fillId="3" borderId="29" xfId="0" applyFont="1" applyFill="1" applyBorder="1" applyAlignment="1" applyProtection="1">
      <alignment horizontal="center" vertical="center" wrapText="1"/>
      <protection/>
    </xf>
    <xf numFmtId="0" fontId="3" fillId="3" borderId="38" xfId="0" applyFont="1" applyFill="1" applyBorder="1" applyAlignment="1" applyProtection="1">
      <alignment horizontal="center" vertical="center" wrapText="1"/>
      <protection/>
    </xf>
    <xf numFmtId="0" fontId="3" fillId="3" borderId="39" xfId="0" applyFont="1" applyFill="1" applyBorder="1" applyAlignment="1" applyProtection="1">
      <alignment horizontal="center" vertical="center" wrapText="1"/>
      <protection/>
    </xf>
    <xf numFmtId="0" fontId="3" fillId="3" borderId="53" xfId="0" applyFont="1" applyFill="1" applyBorder="1" applyAlignment="1" applyProtection="1">
      <alignment horizontal="center" vertical="center" wrapText="1"/>
      <protection/>
    </xf>
    <xf numFmtId="0" fontId="3" fillId="3" borderId="53" xfId="0" applyFont="1" applyFill="1" applyBorder="1" applyAlignment="1" applyProtection="1">
      <alignment horizontal="center" vertical="center" wrapText="1"/>
      <protection/>
    </xf>
    <xf numFmtId="0" fontId="3" fillId="3" borderId="16" xfId="0" applyFont="1" applyFill="1" applyBorder="1" applyAlignment="1" applyProtection="1">
      <alignment horizontal="left" vertical="center" wrapText="1"/>
      <protection/>
    </xf>
    <xf numFmtId="0" fontId="3" fillId="3" borderId="16" xfId="0" applyFont="1" applyFill="1" applyBorder="1" applyAlignment="1" applyProtection="1">
      <alignment horizontal="center" vertical="center" wrapText="1"/>
      <protection/>
    </xf>
    <xf numFmtId="2" fontId="25" fillId="40" borderId="16" xfId="0" applyNumberFormat="1" applyFont="1" applyFill="1" applyBorder="1" applyAlignment="1" applyProtection="1">
      <alignment vertical="center" wrapText="1"/>
      <protection locked="0"/>
    </xf>
    <xf numFmtId="2" fontId="25" fillId="63" borderId="16" xfId="0" applyNumberFormat="1" applyFont="1" applyFill="1" applyBorder="1" applyAlignment="1" applyProtection="1">
      <alignment vertical="center" wrapText="1"/>
      <protection locked="0"/>
    </xf>
    <xf numFmtId="2" fontId="13" fillId="66" borderId="16" xfId="0" applyNumberFormat="1" applyFont="1" applyFill="1" applyBorder="1" applyAlignment="1" applyProtection="1">
      <alignment horizontal="left" vertical="center" wrapText="1" readingOrder="1"/>
      <protection locked="0"/>
    </xf>
    <xf numFmtId="2" fontId="13" fillId="67" borderId="16" xfId="0" applyNumberFormat="1" applyFont="1" applyFill="1" applyBorder="1" applyAlignment="1" applyProtection="1">
      <alignment vertical="center" wrapText="1" readingOrder="1"/>
      <protection/>
    </xf>
    <xf numFmtId="2" fontId="25" fillId="40" borderId="16" xfId="0" applyNumberFormat="1" applyFont="1" applyFill="1" applyBorder="1" applyAlignment="1" applyProtection="1">
      <alignment horizontal="center" vertical="center" wrapText="1"/>
      <protection locked="0"/>
    </xf>
  </cellXfs>
  <cellStyles count="1485">
    <cellStyle name="Normal" xfId="0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46EE.2011(v1.2)" xfId="22"/>
    <cellStyle name="_Model_RAB Мой_ARMRAZR" xfId="23"/>
    <cellStyle name="_Model_RAB Мой_BALANCE.VODOOTV.2010.FACT(v1.0)" xfId="24"/>
    <cellStyle name="_Model_RAB Мой_BALANCE.WARM.2010.FACT(v1.0)" xfId="25"/>
    <cellStyle name="_Model_RAB Мой_BALANCE.WARM.2010.PLAN" xfId="26"/>
    <cellStyle name="_Model_RAB Мой_BALANCE.WARM.2011YEAR(v0.7)" xfId="27"/>
    <cellStyle name="_Model_RAB Мой_BALANCE.WARM.2011YEAR.NEW.UPDATE.SCHEME" xfId="28"/>
    <cellStyle name="_Model_RAB Мой_NADB.JNVLS.APTEKA.2011(v1.3.3)" xfId="29"/>
    <cellStyle name="_Model_RAB Мой_NADB.JNVLS.APTEKA.2011(v1.3.4)" xfId="30"/>
    <cellStyle name="_Model_RAB Мой_PREDEL.JKH.UTV.2011(v1.0.1)" xfId="31"/>
    <cellStyle name="_Model_RAB Мой_PREDEL.JKH.UTV.2011(v1.1)" xfId="32"/>
    <cellStyle name="_Model_RAB Мой_UPDATE.46EE.2011.TO.1.1" xfId="33"/>
    <cellStyle name="_Model_RAB Мой_UPDATE.BALANCE.WARM.2011YEAR.TO.1.1" xfId="34"/>
    <cellStyle name="_Model_RAB_MRSK_svod" xfId="35"/>
    <cellStyle name="_Model_RAB_MRSK_svod_46EE.2011(v1.0)" xfId="36"/>
    <cellStyle name="_Model_RAB_MRSK_svod_46EE.2011(v1.2)" xfId="37"/>
    <cellStyle name="_Model_RAB_MRSK_svod_ARMRAZR" xfId="38"/>
    <cellStyle name="_Model_RAB_MRSK_svod_BALANCE.VODOOTV.2010.FACT(v1.0)" xfId="39"/>
    <cellStyle name="_Model_RAB_MRSK_svod_BALANCE.WARM.2010.FACT(v1.0)" xfId="40"/>
    <cellStyle name="_Model_RAB_MRSK_svod_BALANCE.WARM.2010.PLAN" xfId="41"/>
    <cellStyle name="_Model_RAB_MRSK_svod_BALANCE.WARM.2011YEAR(v0.7)" xfId="42"/>
    <cellStyle name="_Model_RAB_MRSK_svod_BALANCE.WARM.2011YEAR.NEW.UPDATE.SCHEME" xfId="43"/>
    <cellStyle name="_Model_RAB_MRSK_svod_NADB.JNVLS.APTEKA.2011(v1.3.3)" xfId="44"/>
    <cellStyle name="_Model_RAB_MRSK_svod_NADB.JNVLS.APTEKA.2011(v1.3.4)" xfId="45"/>
    <cellStyle name="_Model_RAB_MRSK_svod_PREDEL.JKH.UTV.2011(v1.0.1)" xfId="46"/>
    <cellStyle name="_Model_RAB_MRSK_svod_PREDEL.JKH.UTV.2011(v1.1)" xfId="47"/>
    <cellStyle name="_Model_RAB_MRSK_svod_UPDATE.46EE.2011.TO.1.1" xfId="48"/>
    <cellStyle name="_Model_RAB_MRSK_svod_UPDATE.BALANCE.WARM.2011YEAR.TO.1.1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Исходные данные для модели" xfId="54"/>
    <cellStyle name="_МОДЕЛЬ_1 (2)" xfId="55"/>
    <cellStyle name="_МОДЕЛЬ_1 (2)_46EE.2011(v1.0)" xfId="56"/>
    <cellStyle name="_МОДЕЛЬ_1 (2)_46EE.2011(v1.2)" xfId="57"/>
    <cellStyle name="_МОДЕЛЬ_1 (2)_ARMRAZR" xfId="58"/>
    <cellStyle name="_МОДЕЛЬ_1 (2)_BALANCE.VODOOTV.2010.FACT(v1.0)" xfId="59"/>
    <cellStyle name="_МОДЕЛЬ_1 (2)_BALANCE.WARM.2010.FACT(v1.0)" xfId="60"/>
    <cellStyle name="_МОДЕЛЬ_1 (2)_BALANCE.WARM.2010.PLAN" xfId="61"/>
    <cellStyle name="_МОДЕЛЬ_1 (2)_BALANCE.WARM.2011YEAR(v0.7)" xfId="62"/>
    <cellStyle name="_МОДЕЛЬ_1 (2)_BALANCE.WARM.2011YEAR.NEW.UPDATE.SCHEME" xfId="63"/>
    <cellStyle name="_МОДЕЛЬ_1 (2)_NADB.JNVLS.APTEKA.2011(v1.3.3)" xfId="64"/>
    <cellStyle name="_МОДЕЛЬ_1 (2)_NADB.JNVLS.APTEKA.2011(v1.3.4)" xfId="65"/>
    <cellStyle name="_МОДЕЛЬ_1 (2)_PREDEL.JKH.UTV.2011(v1.0.1)" xfId="66"/>
    <cellStyle name="_МОДЕЛЬ_1 (2)_PREDEL.JKH.UTV.2011(v1.1)" xfId="67"/>
    <cellStyle name="_МОДЕЛЬ_1 (2)_UPDATE.46EE.2011.TO.1.1" xfId="68"/>
    <cellStyle name="_МОДЕЛЬ_1 (2)_UPDATE.BALANCE.WARM.2011YEAR.TO.1.1" xfId="69"/>
    <cellStyle name="_НВВ 2009 постатейно свод по филиалам_09_02_09" xfId="70"/>
    <cellStyle name="_НВВ 2009 постатейно свод по филиалам_для Валентина" xfId="71"/>
    <cellStyle name="_Омск" xfId="72"/>
    <cellStyle name="_ОТ ИД 2009" xfId="73"/>
    <cellStyle name="_пр 5 тариф RAB" xfId="74"/>
    <cellStyle name="_пр 5 тариф RAB_46EE.2011(v1.0)" xfId="75"/>
    <cellStyle name="_пр 5 тариф RAB_46EE.2011(v1.2)" xfId="76"/>
    <cellStyle name="_пр 5 тариф RAB_ARMRAZR" xfId="77"/>
    <cellStyle name="_пр 5 тариф RAB_BALANCE.VODOOTV.2010.FACT(v1.0)" xfId="78"/>
    <cellStyle name="_пр 5 тариф RAB_BALANCE.WARM.2010.FACT(v1.0)" xfId="79"/>
    <cellStyle name="_пр 5 тариф RAB_BALANCE.WARM.2010.PLAN" xfId="80"/>
    <cellStyle name="_пр 5 тариф RAB_BALANCE.WARM.2011YEAR(v0.7)" xfId="81"/>
    <cellStyle name="_пр 5 тариф RAB_BALANCE.WARM.2011YEAR.NEW.UPDATE.SCHEME" xfId="82"/>
    <cellStyle name="_пр 5 тариф RAB_NADB.JNVLS.APTEKA.2011(v1.3.3)" xfId="83"/>
    <cellStyle name="_пр 5 тариф RAB_NADB.JNVLS.APTEKA.2011(v1.3.4)" xfId="84"/>
    <cellStyle name="_пр 5 тариф RAB_PREDEL.JKH.UTV.2011(v1.0.1)" xfId="85"/>
    <cellStyle name="_пр 5 тариф RAB_PREDEL.JKH.UTV.2011(v1.1)" xfId="86"/>
    <cellStyle name="_пр 5 тариф RAB_UPDATE.46EE.2011.TO.1.1" xfId="87"/>
    <cellStyle name="_пр 5 тариф RAB_UPDATE.BALANCE.WARM.2011YEAR.TO.1.1" xfId="88"/>
    <cellStyle name="_Предожение _ДБП_2009 г ( согласованные БП)  (2)" xfId="89"/>
    <cellStyle name="_Приложение МТС-3-КС" xfId="90"/>
    <cellStyle name="_Приложение-МТС--2-1" xfId="91"/>
    <cellStyle name="_Расчет RAB_22072008" xfId="92"/>
    <cellStyle name="_Расчет RAB_22072008_46EE.2011(v1.0)" xfId="93"/>
    <cellStyle name="_Расчет RAB_22072008_46EE.2011(v1.2)" xfId="94"/>
    <cellStyle name="_Расчет RAB_22072008_ARMRAZR" xfId="95"/>
    <cellStyle name="_Расчет RAB_22072008_BALANCE.VODOOTV.2010.FACT(v1.0)" xfId="96"/>
    <cellStyle name="_Расчет RAB_22072008_BALANCE.WARM.2010.FACT(v1.0)" xfId="97"/>
    <cellStyle name="_Расчет RAB_22072008_BALANCE.WARM.2010.PLAN" xfId="98"/>
    <cellStyle name="_Расчет RAB_22072008_BALANCE.WARM.2011YEAR(v0.7)" xfId="99"/>
    <cellStyle name="_Расчет RAB_22072008_BALANCE.WARM.2011YEAR.NEW.UPDATE.SCHEME" xfId="100"/>
    <cellStyle name="_Расчет RAB_22072008_NADB.JNVLS.APTEKA.2011(v1.3.3)" xfId="101"/>
    <cellStyle name="_Расчет RAB_22072008_NADB.JNVLS.APTEKA.2011(v1.3.4)" xfId="102"/>
    <cellStyle name="_Расчет RAB_22072008_PREDEL.JKH.UTV.2011(v1.0.1)" xfId="103"/>
    <cellStyle name="_Расчет RAB_22072008_PREDEL.JKH.UTV.2011(v1.1)" xfId="104"/>
    <cellStyle name="_Расчет RAB_22072008_UPDATE.46EE.2011.TO.1.1" xfId="105"/>
    <cellStyle name="_Расчет RAB_22072008_UPDATE.BALANCE.WARM.2011YEAR.TO.1.1" xfId="106"/>
    <cellStyle name="_Расчет RAB_Лен и МОЭСК_с 2010 года_14.04.2009_со сглаж_version 3.0_без ФСК" xfId="107"/>
    <cellStyle name="_Расчет RAB_Лен и МОЭСК_с 2010 года_14.04.2009_со сглаж_version 3.0_без ФСК_46EE.2011(v1.0)" xfId="108"/>
    <cellStyle name="_Расчет RAB_Лен и МОЭСК_с 2010 года_14.04.2009_со сглаж_version 3.0_без ФСК_46EE.2011(v1.2)" xfId="109"/>
    <cellStyle name="_Расчет RAB_Лен и МОЭСК_с 2010 года_14.04.2009_со сглаж_version 3.0_без ФСК_ARMRAZR" xfId="110"/>
    <cellStyle name="_Расчет RAB_Лен и МОЭСК_с 2010 года_14.04.2009_со сглаж_version 3.0_без ФСК_BALANCE.VODOOTV.2010.FACT(v1.0)" xfId="111"/>
    <cellStyle name="_Расчет RAB_Лен и МОЭСК_с 2010 года_14.04.2009_со сглаж_version 3.0_без ФСК_BALANCE.WARM.2010.FACT(v1.0)" xfId="112"/>
    <cellStyle name="_Расчет RAB_Лен и МОЭСК_с 2010 года_14.04.2009_со сглаж_version 3.0_без ФСК_BALANCE.WARM.2010.PLAN" xfId="113"/>
    <cellStyle name="_Расчет RAB_Лен и МОЭСК_с 2010 года_14.04.2009_со сглаж_version 3.0_без ФСК_BALANCE.WARM.2011YEAR(v0.7)" xfId="114"/>
    <cellStyle name="_Расчет RAB_Лен и МОЭСК_с 2010 года_14.04.2009_со сглаж_version 3.0_без ФСК_BALANCE.WARM.2011YEAR.NEW.UPDATE.SCHEME" xfId="115"/>
    <cellStyle name="_Расчет RAB_Лен и МОЭСК_с 2010 года_14.04.2009_со сглаж_version 3.0_без ФСК_NADB.JNVLS.APTEKA.2011(v1.3.3)" xfId="116"/>
    <cellStyle name="_Расчет RAB_Лен и МОЭСК_с 2010 года_14.04.2009_со сглаж_version 3.0_без ФСК_NADB.JNVLS.APTEKA.2011(v1.3.4)" xfId="117"/>
    <cellStyle name="_Расчет RAB_Лен и МОЭСК_с 2010 года_14.04.2009_со сглаж_version 3.0_без ФСК_PREDEL.JKH.UTV.2011(v1.0.1)" xfId="118"/>
    <cellStyle name="_Расчет RAB_Лен и МОЭСК_с 2010 года_14.04.2009_со сглаж_version 3.0_без ФСК_PREDEL.JKH.UTV.2011(v1.1)" xfId="119"/>
    <cellStyle name="_Расчет RAB_Лен и МОЭСК_с 2010 года_14.04.2009_со сглаж_version 3.0_без ФСК_UPDATE.46EE.2011.TO.1.1" xfId="120"/>
    <cellStyle name="_Расчет RAB_Лен и МОЭСК_с 2010 года_14.04.2009_со сглаж_version 3.0_без ФСК_UPDATE.BALANCE.WARM.2011YEAR.TO.1.1" xfId="121"/>
    <cellStyle name="_Свод по ИПР (2)" xfId="122"/>
    <cellStyle name="_таблицы для расчетов28-04-08_2006-2009_прибыль корр_по ИА" xfId="123"/>
    <cellStyle name="_таблицы для расчетов28-04-08_2006-2009с ИА" xfId="124"/>
    <cellStyle name="_Форма 6  РТК.xls(отчет по Адр пр. ЛО)" xfId="125"/>
    <cellStyle name="_Формат разбивки по МРСК_РСК" xfId="126"/>
    <cellStyle name="_Формат_для Согласования" xfId="127"/>
    <cellStyle name="_экон.форм-т ВО 1 с разбивкой" xfId="128"/>
    <cellStyle name="”€ќђќ‘ћ‚›‰" xfId="129"/>
    <cellStyle name="”€љ‘€ђћ‚ђќќ›‰" xfId="130"/>
    <cellStyle name="”ќђќ‘ћ‚›‰" xfId="131"/>
    <cellStyle name="”љ‘ђћ‚ђќќ›‰" xfId="132"/>
    <cellStyle name="„…ќ…†ќ›‰" xfId="133"/>
    <cellStyle name="€’ћѓћ‚›‰" xfId="134"/>
    <cellStyle name="‡ђѓћ‹ћ‚ћљ1" xfId="135"/>
    <cellStyle name="‡ђѓћ‹ћ‚ћљ2" xfId="136"/>
    <cellStyle name="’ћѓћ‚›‰" xfId="137"/>
    <cellStyle name="20% - Accent1" xfId="138"/>
    <cellStyle name="20% - Accent1 2" xfId="139"/>
    <cellStyle name="20% - Accent1 3" xfId="140"/>
    <cellStyle name="20% - Accent1_46EE.2011(v1.0)" xfId="141"/>
    <cellStyle name="20% - Accent2" xfId="142"/>
    <cellStyle name="20% - Accent2 2" xfId="143"/>
    <cellStyle name="20% - Accent2 3" xfId="144"/>
    <cellStyle name="20% - Accent2_46EE.2011(v1.0)" xfId="145"/>
    <cellStyle name="20% - Accent3" xfId="146"/>
    <cellStyle name="20% - Accent3 2" xfId="147"/>
    <cellStyle name="20% - Accent3_46EE.2011(v1.0)" xfId="148"/>
    <cellStyle name="20% - Accent4" xfId="149"/>
    <cellStyle name="20% - Accent4 2" xfId="150"/>
    <cellStyle name="20% - Accent4_46EE.2011(v1.0)" xfId="151"/>
    <cellStyle name="20% - Accent5" xfId="152"/>
    <cellStyle name="20% - Accent5 2" xfId="153"/>
    <cellStyle name="20% - Accent5 3" xfId="154"/>
    <cellStyle name="20% - Accent5_46EE.2011(v1.0)" xfId="155"/>
    <cellStyle name="20% - Accent6" xfId="156"/>
    <cellStyle name="20% - Accent6 2" xfId="157"/>
    <cellStyle name="20% - Accent6_46EE.2011(v1.0)" xfId="158"/>
    <cellStyle name="20% - Акцент1" xfId="159"/>
    <cellStyle name="20% - Акцент1 2" xfId="160"/>
    <cellStyle name="20% - Акцент1 2 2" xfId="161"/>
    <cellStyle name="20% - Акцент1 2_46EE.2011(v1.0)" xfId="162"/>
    <cellStyle name="20% - Акцент1 3" xfId="163"/>
    <cellStyle name="20% - Акцент1 3 2" xfId="164"/>
    <cellStyle name="20% - Акцент1 3_46EE.2011(v1.0)" xfId="165"/>
    <cellStyle name="20% - Акцент1 4" xfId="166"/>
    <cellStyle name="20% - Акцент1 4 2" xfId="167"/>
    <cellStyle name="20% - Акцент1 4_46EE.2011(v1.0)" xfId="168"/>
    <cellStyle name="20% - Акцент1 5" xfId="169"/>
    <cellStyle name="20% - Акцент1 5 2" xfId="170"/>
    <cellStyle name="20% - Акцент1 5_46EE.2011(v1.0)" xfId="171"/>
    <cellStyle name="20% - Акцент1 6" xfId="172"/>
    <cellStyle name="20% - Акцент1 6 2" xfId="173"/>
    <cellStyle name="20% - Акцент1 6_46EE.2011(v1.0)" xfId="174"/>
    <cellStyle name="20% - Акцент1 7" xfId="175"/>
    <cellStyle name="20% - Акцент1 7 2" xfId="176"/>
    <cellStyle name="20% - Акцент1 7_46EE.2011(v1.0)" xfId="177"/>
    <cellStyle name="20% - Акцент1 8" xfId="178"/>
    <cellStyle name="20% - Акцент1 8 2" xfId="179"/>
    <cellStyle name="20% - Акцент1 8_46EE.2011(v1.0)" xfId="180"/>
    <cellStyle name="20% - Акцент1 9" xfId="181"/>
    <cellStyle name="20% - Акцент1 9 2" xfId="182"/>
    <cellStyle name="20% - Акцент1 9_46EE.2011(v1.0)" xfId="183"/>
    <cellStyle name="20% - Акцент2" xfId="184"/>
    <cellStyle name="20% - Акцент2 2" xfId="185"/>
    <cellStyle name="20% - Акцент2 2 2" xfId="186"/>
    <cellStyle name="20% - Акцент2 2_46EE.2011(v1.0)" xfId="187"/>
    <cellStyle name="20% - Акцент2 3" xfId="188"/>
    <cellStyle name="20% - Акцент2 3 2" xfId="189"/>
    <cellStyle name="20% - Акцент2 3 3" xfId="190"/>
    <cellStyle name="20% - Акцент2 3_46EE.2011(v1.0)" xfId="191"/>
    <cellStyle name="20% - Акцент2 4" xfId="192"/>
    <cellStyle name="20% - Акцент2 4 2" xfId="193"/>
    <cellStyle name="20% - Акцент2 4 3" xfId="194"/>
    <cellStyle name="20% - Акцент2 4_46EE.2011(v1.0)" xfId="195"/>
    <cellStyle name="20% - Акцент2 5" xfId="196"/>
    <cellStyle name="20% - Акцент2 5 2" xfId="197"/>
    <cellStyle name="20% - Акцент2 5_46EE.2011(v1.0)" xfId="198"/>
    <cellStyle name="20% - Акцент2 6" xfId="199"/>
    <cellStyle name="20% - Акцент2 6 2" xfId="200"/>
    <cellStyle name="20% - Акцент2 6_46EE.2011(v1.0)" xfId="201"/>
    <cellStyle name="20% - Акцент2 7" xfId="202"/>
    <cellStyle name="20% - Акцент2 7 2" xfId="203"/>
    <cellStyle name="20% - Акцент2 7 3" xfId="204"/>
    <cellStyle name="20% - Акцент2 7_46EE.2011(v1.0)" xfId="205"/>
    <cellStyle name="20% - Акцент2 8" xfId="206"/>
    <cellStyle name="20% - Акцент2 8 2" xfId="207"/>
    <cellStyle name="20% - Акцент2 8_46EE.2011(v1.0)" xfId="208"/>
    <cellStyle name="20% - Акцент2 9" xfId="209"/>
    <cellStyle name="20% - Акцент2 9 2" xfId="210"/>
    <cellStyle name="20% - Акцент2 9_46EE.2011(v1.0)" xfId="211"/>
    <cellStyle name="20% - Акцент3" xfId="212"/>
    <cellStyle name="20% - Акцент3 2" xfId="213"/>
    <cellStyle name="20% - Акцент3 2 2" xfId="214"/>
    <cellStyle name="20% - Акцент3 2_46EE.2011(v1.0)" xfId="215"/>
    <cellStyle name="20% - Акцент3 3" xfId="216"/>
    <cellStyle name="20% - Акцент3 3 2" xfId="217"/>
    <cellStyle name="20% - Акцент3 3 2 2" xfId="218"/>
    <cellStyle name="20% - Акцент3 3_46EE.2011(v1.0)" xfId="219"/>
    <cellStyle name="20% - Акцент3 4" xfId="220"/>
    <cellStyle name="20% - Акцент3 4 2" xfId="221"/>
    <cellStyle name="20% - Акцент3 4_46EE.2011(v1.0)" xfId="222"/>
    <cellStyle name="20% - Акцент3 5" xfId="223"/>
    <cellStyle name="20% - Акцент3 5 2" xfId="224"/>
    <cellStyle name="20% - Акцент3 5_46EE.2011(v1.0)" xfId="225"/>
    <cellStyle name="20% - Акцент3 6" xfId="226"/>
    <cellStyle name="20% - Акцент3 6 2" xfId="227"/>
    <cellStyle name="20% - Акцент3 6_46EE.2011(v1.0)" xfId="228"/>
    <cellStyle name="20% - Акцент3 7" xfId="229"/>
    <cellStyle name="20% - Акцент3 7 2" xfId="230"/>
    <cellStyle name="20% - Акцент3 7_46EE.2011(v1.0)" xfId="231"/>
    <cellStyle name="20% - Акцент3 8" xfId="232"/>
    <cellStyle name="20% - Акцент3 8 2" xfId="233"/>
    <cellStyle name="20% - Акцент3 8_46EE.2011(v1.0)" xfId="234"/>
    <cellStyle name="20% - Акцент3 9" xfId="235"/>
    <cellStyle name="20% - Акцент3 9 2" xfId="236"/>
    <cellStyle name="20% - Акцент3 9_46EE.2011(v1.0)" xfId="237"/>
    <cellStyle name="20% - Акцент4" xfId="238"/>
    <cellStyle name="20% - Акцент4 2" xfId="239"/>
    <cellStyle name="20% - Акцент4 2 2" xfId="240"/>
    <cellStyle name="20% - Акцент4 2 3" xfId="241"/>
    <cellStyle name="20% - Акцент4 2 3 2" xfId="242"/>
    <cellStyle name="20% - Акцент4 2_46EE.2011(v1.0)" xfId="243"/>
    <cellStyle name="20% - Акцент4 3" xfId="244"/>
    <cellStyle name="20% - Акцент4 3 2" xfId="245"/>
    <cellStyle name="20% - Акцент4 3_46EE.2011(v1.0)" xfId="246"/>
    <cellStyle name="20% - Акцент4 4" xfId="247"/>
    <cellStyle name="20% - Акцент4 4 2" xfId="248"/>
    <cellStyle name="20% - Акцент4 4_46EE.2011(v1.0)" xfId="249"/>
    <cellStyle name="20% - Акцент4 5" xfId="250"/>
    <cellStyle name="20% - Акцент4 5 2" xfId="251"/>
    <cellStyle name="20% - Акцент4 5_46EE.2011(v1.0)" xfId="252"/>
    <cellStyle name="20% - Акцент4 6" xfId="253"/>
    <cellStyle name="20% - Акцент4 6 2" xfId="254"/>
    <cellStyle name="20% - Акцент4 6 3" xfId="255"/>
    <cellStyle name="20% - Акцент4 6_46EE.2011(v1.0)" xfId="256"/>
    <cellStyle name="20% - Акцент4 7" xfId="257"/>
    <cellStyle name="20% - Акцент4 7 2" xfId="258"/>
    <cellStyle name="20% - Акцент4 7_46EE.2011(v1.0)" xfId="259"/>
    <cellStyle name="20% - Акцент4 8" xfId="260"/>
    <cellStyle name="20% - Акцент4 8 2" xfId="261"/>
    <cellStyle name="20% - Акцент4 8_46EE.2011(v1.0)" xfId="262"/>
    <cellStyle name="20% - Акцент4 9" xfId="263"/>
    <cellStyle name="20% - Акцент4 9 2" xfId="264"/>
    <cellStyle name="20% - Акцент4 9_46EE.2011(v1.0)" xfId="265"/>
    <cellStyle name="20% - Акцент5" xfId="266"/>
    <cellStyle name="20% - Акцент5 11" xfId="267"/>
    <cellStyle name="20% - Акцент5 2" xfId="268"/>
    <cellStyle name="20% - Акцент5 2 2" xfId="269"/>
    <cellStyle name="20% - Акцент5 2_46EE.2011(v1.0)" xfId="270"/>
    <cellStyle name="20% - Акцент5 3" xfId="271"/>
    <cellStyle name="20% - Акцент5 3 2" xfId="272"/>
    <cellStyle name="20% - Акцент5 3_46EE.2011(v1.0)" xfId="273"/>
    <cellStyle name="20% - Акцент5 4" xfId="274"/>
    <cellStyle name="20% - Акцент5 4 2" xfId="275"/>
    <cellStyle name="20% - Акцент5 4_46EE.2011(v1.0)" xfId="276"/>
    <cellStyle name="20% - Акцент5 5" xfId="277"/>
    <cellStyle name="20% - Акцент5 5 2" xfId="278"/>
    <cellStyle name="20% - Акцент5 5_46EE.2011(v1.0)" xfId="279"/>
    <cellStyle name="20% - Акцент5 6" xfId="280"/>
    <cellStyle name="20% - Акцент5 6 2" xfId="281"/>
    <cellStyle name="20% - Акцент5 6_46EE.2011(v1.0)" xfId="282"/>
    <cellStyle name="20% - Акцент5 7" xfId="283"/>
    <cellStyle name="20% - Акцент5 7 2" xfId="284"/>
    <cellStyle name="20% - Акцент5 7_46EE.2011(v1.0)" xfId="285"/>
    <cellStyle name="20% - Акцент5 8" xfId="286"/>
    <cellStyle name="20% - Акцент5 8 2" xfId="287"/>
    <cellStyle name="20% - Акцент5 8_46EE.2011(v1.0)" xfId="288"/>
    <cellStyle name="20% - Акцент5 9" xfId="289"/>
    <cellStyle name="20% - Акцент5 9 2" xfId="290"/>
    <cellStyle name="20% - Акцент5 9_46EE.2011(v1.0)" xfId="291"/>
    <cellStyle name="20% - Акцент6" xfId="292"/>
    <cellStyle name="20% - Акцент6 2" xfId="293"/>
    <cellStyle name="20% - Акцент6 2 2" xfId="294"/>
    <cellStyle name="20% - Акцент6 2_46EE.2011(v1.0)" xfId="295"/>
    <cellStyle name="20% - Акцент6 3" xfId="296"/>
    <cellStyle name="20% - Акцент6 3 2" xfId="297"/>
    <cellStyle name="20% - Акцент6 3_46EE.2011(v1.0)" xfId="298"/>
    <cellStyle name="20% - Акцент6 4" xfId="299"/>
    <cellStyle name="20% - Акцент6 4 2" xfId="300"/>
    <cellStyle name="20% - Акцент6 4_46EE.2011(v1.0)" xfId="301"/>
    <cellStyle name="20% - Акцент6 5" xfId="302"/>
    <cellStyle name="20% - Акцент6 5 2" xfId="303"/>
    <cellStyle name="20% - Акцент6 5 3" xfId="304"/>
    <cellStyle name="20% - Акцент6 5_46EE.2011(v1.0)" xfId="305"/>
    <cellStyle name="20% - Акцент6 6" xfId="306"/>
    <cellStyle name="20% - Акцент6 6 2" xfId="307"/>
    <cellStyle name="20% - Акцент6 6_46EE.2011(v1.0)" xfId="308"/>
    <cellStyle name="20% - Акцент6 7" xfId="309"/>
    <cellStyle name="20% - Акцент6 7 2" xfId="310"/>
    <cellStyle name="20% - Акцент6 7_46EE.2011(v1.0)" xfId="311"/>
    <cellStyle name="20% - Акцент6 8" xfId="312"/>
    <cellStyle name="20% - Акцент6 8 2" xfId="313"/>
    <cellStyle name="20% - Акцент6 8_46EE.2011(v1.0)" xfId="314"/>
    <cellStyle name="20% - Акцент6 9" xfId="315"/>
    <cellStyle name="20% - Акцент6 9 2" xfId="316"/>
    <cellStyle name="20% - Акцент6 9 3" xfId="317"/>
    <cellStyle name="20% - Акцент6 9_46EE.2011(v1.0)" xfId="318"/>
    <cellStyle name="40% - Accent1" xfId="319"/>
    <cellStyle name="40% - Accent1 2" xfId="320"/>
    <cellStyle name="40% - Accent1_46EE.2011(v1.0)" xfId="321"/>
    <cellStyle name="40% - Accent2" xfId="322"/>
    <cellStyle name="40% - Accent2 2" xfId="323"/>
    <cellStyle name="40% - Accent2_46EE.2011(v1.0)" xfId="324"/>
    <cellStyle name="40% - Accent3" xfId="325"/>
    <cellStyle name="40% - Accent3 2" xfId="326"/>
    <cellStyle name="40% - Accent3_46EE.2011(v1.0)" xfId="327"/>
    <cellStyle name="40% - Accent4" xfId="328"/>
    <cellStyle name="40% - Accent4 2" xfId="329"/>
    <cellStyle name="40% - Accent4 3" xfId="330"/>
    <cellStyle name="40% - Accent4_46EE.2011(v1.0)" xfId="331"/>
    <cellStyle name="40% - Accent5" xfId="332"/>
    <cellStyle name="40% - Accent5 2" xfId="333"/>
    <cellStyle name="40% - Accent5_46EE.2011(v1.0)" xfId="334"/>
    <cellStyle name="40% - Accent6" xfId="335"/>
    <cellStyle name="40% - Accent6 2" xfId="336"/>
    <cellStyle name="40% - Accent6_46EE.2011(v1.0)" xfId="337"/>
    <cellStyle name="40% - Акцент1" xfId="338"/>
    <cellStyle name="40% - Акцент1 2" xfId="339"/>
    <cellStyle name="40% - Акцент1 2 2" xfId="340"/>
    <cellStyle name="40% - Акцент1 2 2 2" xfId="341"/>
    <cellStyle name="40% - Акцент1 2_46EE.2011(v1.0)" xfId="342"/>
    <cellStyle name="40% - Акцент1 3" xfId="343"/>
    <cellStyle name="40% - Акцент1 3 2" xfId="344"/>
    <cellStyle name="40% - Акцент1 3_46EE.2011(v1.0)" xfId="345"/>
    <cellStyle name="40% - Акцент1 4" xfId="346"/>
    <cellStyle name="40% - Акцент1 4 2" xfId="347"/>
    <cellStyle name="40% - Акцент1 4_46EE.2011(v1.0)" xfId="348"/>
    <cellStyle name="40% - Акцент1 5" xfId="349"/>
    <cellStyle name="40% - Акцент1 5 2" xfId="350"/>
    <cellStyle name="40% - Акцент1 5_46EE.2011(v1.0)" xfId="351"/>
    <cellStyle name="40% - Акцент1 6" xfId="352"/>
    <cellStyle name="40% - Акцент1 6 2" xfId="353"/>
    <cellStyle name="40% - Акцент1 6_46EE.2011(v1.0)" xfId="354"/>
    <cellStyle name="40% - Акцент1 7" xfId="355"/>
    <cellStyle name="40% - Акцент1 7 2" xfId="356"/>
    <cellStyle name="40% - Акцент1 7_46EE.2011(v1.0)" xfId="357"/>
    <cellStyle name="40% - Акцент1 8" xfId="358"/>
    <cellStyle name="40% - Акцент1 8 2" xfId="359"/>
    <cellStyle name="40% - Акцент1 8_46EE.2011(v1.0)" xfId="360"/>
    <cellStyle name="40% - Акцент1 9" xfId="361"/>
    <cellStyle name="40% - Акцент1 9 2" xfId="362"/>
    <cellStyle name="40% - Акцент1 9_46EE.2011(v1.0)" xfId="363"/>
    <cellStyle name="40% - Акцент2" xfId="364"/>
    <cellStyle name="40% - Акцент2 10" xfId="365"/>
    <cellStyle name="40% - Акцент2 2" xfId="366"/>
    <cellStyle name="40% - Акцент2 2 2" xfId="367"/>
    <cellStyle name="40% - Акцент2 2 3" xfId="368"/>
    <cellStyle name="40% - Акцент2 2_46EE.2011(v1.0)" xfId="369"/>
    <cellStyle name="40% - Акцент2 3" xfId="370"/>
    <cellStyle name="40% - Акцент2 3 2" xfId="371"/>
    <cellStyle name="40% - Акцент2 3_46EE.2011(v1.0)" xfId="372"/>
    <cellStyle name="40% - Акцент2 4" xfId="373"/>
    <cellStyle name="40% - Акцент2 4 2" xfId="374"/>
    <cellStyle name="40% - Акцент2 4_46EE.2011(v1.0)" xfId="375"/>
    <cellStyle name="40% - Акцент2 5" xfId="376"/>
    <cellStyle name="40% - Акцент2 5 2" xfId="377"/>
    <cellStyle name="40% - Акцент2 5_46EE.2011(v1.0)" xfId="378"/>
    <cellStyle name="40% - Акцент2 6" xfId="379"/>
    <cellStyle name="40% - Акцент2 6 2" xfId="380"/>
    <cellStyle name="40% - Акцент2 6 3" xfId="381"/>
    <cellStyle name="40% - Акцент2 6_46EE.2011(v1.0)" xfId="382"/>
    <cellStyle name="40% - Акцент2 7" xfId="383"/>
    <cellStyle name="40% - Акцент2 7 2" xfId="384"/>
    <cellStyle name="40% - Акцент2 7_46EE.2011(v1.0)" xfId="385"/>
    <cellStyle name="40% - Акцент2 8" xfId="386"/>
    <cellStyle name="40% - Акцент2 8 2" xfId="387"/>
    <cellStyle name="40% - Акцент2 8_46EE.2011(v1.0)" xfId="388"/>
    <cellStyle name="40% - Акцент2 9" xfId="389"/>
    <cellStyle name="40% - Акцент2 9 2" xfId="390"/>
    <cellStyle name="40% - Акцент2 9 3" xfId="391"/>
    <cellStyle name="40% - Акцент2 9_46EE.2011(v1.0)" xfId="392"/>
    <cellStyle name="40% - Акцент3" xfId="393"/>
    <cellStyle name="40% - Акцент3 2" xfId="394"/>
    <cellStyle name="40% - Акцент3 2 2" xfId="395"/>
    <cellStyle name="40% - Акцент3 2_46EE.2011(v1.0)" xfId="396"/>
    <cellStyle name="40% - Акцент3 3" xfId="397"/>
    <cellStyle name="40% - Акцент3 3 2" xfId="398"/>
    <cellStyle name="40% - Акцент3 3_46EE.2011(v1.0)" xfId="399"/>
    <cellStyle name="40% - Акцент3 4" xfId="400"/>
    <cellStyle name="40% - Акцент3 4 2" xfId="401"/>
    <cellStyle name="40% - Акцент3 4_46EE.2011(v1.0)" xfId="402"/>
    <cellStyle name="40% - Акцент3 5" xfId="403"/>
    <cellStyle name="40% - Акцент3 5 2" xfId="404"/>
    <cellStyle name="40% - Акцент3 5_46EE.2011(v1.0)" xfId="405"/>
    <cellStyle name="40% - Акцент3 6" xfId="406"/>
    <cellStyle name="40% - Акцент3 6 2" xfId="407"/>
    <cellStyle name="40% - Акцент3 6_46EE.2011(v1.0)" xfId="408"/>
    <cellStyle name="40% - Акцент3 7" xfId="409"/>
    <cellStyle name="40% - Акцент3 7 2" xfId="410"/>
    <cellStyle name="40% - Акцент3 7_46EE.2011(v1.0)" xfId="411"/>
    <cellStyle name="40% - Акцент3 8" xfId="412"/>
    <cellStyle name="40% - Акцент3 8 2" xfId="413"/>
    <cellStyle name="40% - Акцент3 8_46EE.2011(v1.0)" xfId="414"/>
    <cellStyle name="40% - Акцент3 9" xfId="415"/>
    <cellStyle name="40% - Акцент3 9 2" xfId="416"/>
    <cellStyle name="40% - Акцент3 9_46EE.2011(v1.0)" xfId="417"/>
    <cellStyle name="40% - Акцент4" xfId="418"/>
    <cellStyle name="40% - Акцент4 2" xfId="419"/>
    <cellStyle name="40% - Акцент4 2 2" xfId="420"/>
    <cellStyle name="40% - Акцент4 2_46EE.2011(v1.0)" xfId="421"/>
    <cellStyle name="40% - Акцент4 3" xfId="422"/>
    <cellStyle name="40% - Акцент4 3 2" xfId="423"/>
    <cellStyle name="40% - Акцент4 3_46EE.2011(v1.0)" xfId="424"/>
    <cellStyle name="40% - Акцент4 4" xfId="425"/>
    <cellStyle name="40% - Акцент4 4 2" xfId="426"/>
    <cellStyle name="40% - Акцент4 4_46EE.2011(v1.0)" xfId="427"/>
    <cellStyle name="40% - Акцент4 5" xfId="428"/>
    <cellStyle name="40% - Акцент4 5 2" xfId="429"/>
    <cellStyle name="40% - Акцент4 5 3" xfId="430"/>
    <cellStyle name="40% - Акцент4 5_46EE.2011(v1.0)" xfId="431"/>
    <cellStyle name="40% - Акцент4 6" xfId="432"/>
    <cellStyle name="40% - Акцент4 6 2" xfId="433"/>
    <cellStyle name="40% - Акцент4 6_46EE.2011(v1.0)" xfId="434"/>
    <cellStyle name="40% - Акцент4 7" xfId="435"/>
    <cellStyle name="40% - Акцент4 7 2" xfId="436"/>
    <cellStyle name="40% - Акцент4 7_46EE.2011(v1.0)" xfId="437"/>
    <cellStyle name="40% - Акцент4 8" xfId="438"/>
    <cellStyle name="40% - Акцент4 8 2" xfId="439"/>
    <cellStyle name="40% - Акцент4 8 3" xfId="440"/>
    <cellStyle name="40% - Акцент4 8_46EE.2011(v1.0)" xfId="441"/>
    <cellStyle name="40% - Акцент4 9" xfId="442"/>
    <cellStyle name="40% - Акцент4 9 2" xfId="443"/>
    <cellStyle name="40% - Акцент4 9 3" xfId="444"/>
    <cellStyle name="40% - Акцент4 9_46EE.2011(v1.0)" xfId="445"/>
    <cellStyle name="40% - Акцент5" xfId="446"/>
    <cellStyle name="40% - Акцент5 2" xfId="447"/>
    <cellStyle name="40% - Акцент5 2 2" xfId="448"/>
    <cellStyle name="40% - Акцент5 2_46EE.2011(v1.0)" xfId="449"/>
    <cellStyle name="40% - Акцент5 3" xfId="450"/>
    <cellStyle name="40% - Акцент5 3 2" xfId="451"/>
    <cellStyle name="40% - Акцент5 3_46EE.2011(v1.0)" xfId="452"/>
    <cellStyle name="40% - Акцент5 4" xfId="453"/>
    <cellStyle name="40% - Акцент5 4 2" xfId="454"/>
    <cellStyle name="40% - Акцент5 4_46EE.2011(v1.0)" xfId="455"/>
    <cellStyle name="40% - Акцент5 5" xfId="456"/>
    <cellStyle name="40% - Акцент5 5 2" xfId="457"/>
    <cellStyle name="40% - Акцент5 5_46EE.2011(v1.0)" xfId="458"/>
    <cellStyle name="40% - Акцент5 6" xfId="459"/>
    <cellStyle name="40% - Акцент5 6 2" xfId="460"/>
    <cellStyle name="40% - Акцент5 6_46EE.2011(v1.0)" xfId="461"/>
    <cellStyle name="40% - Акцент5 7" xfId="462"/>
    <cellStyle name="40% - Акцент5 7 2" xfId="463"/>
    <cellStyle name="40% - Акцент5 7 2 2" xfId="464"/>
    <cellStyle name="40% - Акцент5 7_46EE.2011(v1.0)" xfId="465"/>
    <cellStyle name="40% - Акцент5 8" xfId="466"/>
    <cellStyle name="40% - Акцент5 8 2" xfId="467"/>
    <cellStyle name="40% - Акцент5 8_46EE.2011(v1.0)" xfId="468"/>
    <cellStyle name="40% - Акцент5 9" xfId="469"/>
    <cellStyle name="40% - Акцент5 9 2" xfId="470"/>
    <cellStyle name="40% - Акцент5 9_46EE.2011(v1.0)" xfId="471"/>
    <cellStyle name="40% - Акцент6" xfId="472"/>
    <cellStyle name="40% - Акцент6 2" xfId="473"/>
    <cellStyle name="40% - Акцент6 2 2" xfId="474"/>
    <cellStyle name="40% - Акцент6 2_46EE.2011(v1.0)" xfId="475"/>
    <cellStyle name="40% - Акцент6 3" xfId="476"/>
    <cellStyle name="40% - Акцент6 3 2" xfId="477"/>
    <cellStyle name="40% - Акцент6 3_46EE.2011(v1.0)" xfId="478"/>
    <cellStyle name="40% - Акцент6 4" xfId="479"/>
    <cellStyle name="40% - Акцент6 4 2" xfId="480"/>
    <cellStyle name="40% - Акцент6 4 3" xfId="481"/>
    <cellStyle name="40% - Акцент6 4_46EE.2011(v1.0)" xfId="482"/>
    <cellStyle name="40% - Акцент6 5" xfId="483"/>
    <cellStyle name="40% - Акцент6 5 2" xfId="484"/>
    <cellStyle name="40% - Акцент6 5_46EE.2011(v1.0)" xfId="485"/>
    <cellStyle name="40% - Акцент6 6" xfId="486"/>
    <cellStyle name="40% - Акцент6 6 2" xfId="487"/>
    <cellStyle name="40% - Акцент6 6 3" xfId="488"/>
    <cellStyle name="40% - Акцент6 6_46EE.2011(v1.0)" xfId="489"/>
    <cellStyle name="40% - Акцент6 7" xfId="490"/>
    <cellStyle name="40% - Акцент6 7 2" xfId="491"/>
    <cellStyle name="40% - Акцент6 7_46EE.2011(v1.0)" xfId="492"/>
    <cellStyle name="40% - Акцент6 8" xfId="493"/>
    <cellStyle name="40% - Акцент6 8 2" xfId="494"/>
    <cellStyle name="40% - Акцент6 8 3" xfId="495"/>
    <cellStyle name="40% - Акцент6 8_46EE.2011(v1.0)" xfId="496"/>
    <cellStyle name="40% - Акцент6 9" xfId="497"/>
    <cellStyle name="40% - Акцент6 9 2" xfId="498"/>
    <cellStyle name="40% - Акцент6 9_46EE.2011(v1.0)" xfId="499"/>
    <cellStyle name="60% - Accent1" xfId="500"/>
    <cellStyle name="60% - Accent2" xfId="501"/>
    <cellStyle name="60% - Accent3" xfId="502"/>
    <cellStyle name="60% - Accent4" xfId="503"/>
    <cellStyle name="60% - Accent5" xfId="504"/>
    <cellStyle name="60% - Accent6" xfId="505"/>
    <cellStyle name="60% - Акцент1" xfId="506"/>
    <cellStyle name="60% - Акцент1 2" xfId="507"/>
    <cellStyle name="60% - Акцент1 2 2" xfId="508"/>
    <cellStyle name="60% - Акцент1 3" xfId="509"/>
    <cellStyle name="60% - Акцент1 3 2" xfId="510"/>
    <cellStyle name="60% - Акцент1 4" xfId="511"/>
    <cellStyle name="60% - Акцент1 4 2" xfId="512"/>
    <cellStyle name="60% - Акцент1 5" xfId="513"/>
    <cellStyle name="60% - Акцент1 5 2" xfId="514"/>
    <cellStyle name="60% - Акцент1 6" xfId="515"/>
    <cellStyle name="60% - Акцент1 6 2" xfId="516"/>
    <cellStyle name="60% - Акцент1 7" xfId="517"/>
    <cellStyle name="60% - Акцент1 7 2" xfId="518"/>
    <cellStyle name="60% - Акцент1 8" xfId="519"/>
    <cellStyle name="60% - Акцент1 8 2" xfId="520"/>
    <cellStyle name="60% - Акцент1 9" xfId="521"/>
    <cellStyle name="60% - Акцент1 9 2" xfId="522"/>
    <cellStyle name="60% - Акцент2" xfId="523"/>
    <cellStyle name="60% - Акцент2 2" xfId="524"/>
    <cellStyle name="60% - Акцент2 2 2" xfId="525"/>
    <cellStyle name="60% - Акцент2 3" xfId="526"/>
    <cellStyle name="60% - Акцент2 3 2" xfId="527"/>
    <cellStyle name="60% - Акцент2 4" xfId="528"/>
    <cellStyle name="60% - Акцент2 4 2" xfId="529"/>
    <cellStyle name="60% - Акцент2 5" xfId="530"/>
    <cellStyle name="60% - Акцент2 5 2" xfId="531"/>
    <cellStyle name="60% - Акцент2 6" xfId="532"/>
    <cellStyle name="60% - Акцент2 6 2" xfId="533"/>
    <cellStyle name="60% - Акцент2 7" xfId="534"/>
    <cellStyle name="60% - Акцент2 7 2" xfId="535"/>
    <cellStyle name="60% - Акцент2 8" xfId="536"/>
    <cellStyle name="60% - Акцент2 8 2" xfId="537"/>
    <cellStyle name="60% - Акцент2 9" xfId="538"/>
    <cellStyle name="60% - Акцент2 9 2" xfId="539"/>
    <cellStyle name="60% - Акцент3" xfId="540"/>
    <cellStyle name="60% - Акцент3 2" xfId="541"/>
    <cellStyle name="60% - Акцент3 2 2" xfId="542"/>
    <cellStyle name="60% - Акцент3 3" xfId="543"/>
    <cellStyle name="60% - Акцент3 3 2" xfId="544"/>
    <cellStyle name="60% - Акцент3 4" xfId="545"/>
    <cellStyle name="60% - Акцент3 4 2" xfId="546"/>
    <cellStyle name="60% - Акцент3 5" xfId="547"/>
    <cellStyle name="60% - Акцент3 5 2" xfId="548"/>
    <cellStyle name="60% - Акцент3 6" xfId="549"/>
    <cellStyle name="60% - Акцент3 6 2" xfId="550"/>
    <cellStyle name="60% - Акцент3 7" xfId="551"/>
    <cellStyle name="60% - Акцент3 7 2" xfId="552"/>
    <cellStyle name="60% - Акцент3 8" xfId="553"/>
    <cellStyle name="60% - Акцент3 8 2" xfId="554"/>
    <cellStyle name="60% - Акцент3 9" xfId="555"/>
    <cellStyle name="60% - Акцент3 9 2" xfId="556"/>
    <cellStyle name="60% - Акцент4" xfId="557"/>
    <cellStyle name="60% - Акцент4 2" xfId="558"/>
    <cellStyle name="60% - Акцент4 2 2" xfId="559"/>
    <cellStyle name="60% - Акцент4 3" xfId="560"/>
    <cellStyle name="60% - Акцент4 3 2" xfId="561"/>
    <cellStyle name="60% - Акцент4 4" xfId="562"/>
    <cellStyle name="60% - Акцент4 4 2" xfId="563"/>
    <cellStyle name="60% - Акцент4 5" xfId="564"/>
    <cellStyle name="60% - Акцент4 5 2" xfId="565"/>
    <cellStyle name="60% - Акцент4 6" xfId="566"/>
    <cellStyle name="60% - Акцент4 6 2" xfId="567"/>
    <cellStyle name="60% - Акцент4 7" xfId="568"/>
    <cellStyle name="60% - Акцент4 7 2" xfId="569"/>
    <cellStyle name="60% - Акцент4 8" xfId="570"/>
    <cellStyle name="60% - Акцент4 8 2" xfId="571"/>
    <cellStyle name="60% - Акцент4 9" xfId="572"/>
    <cellStyle name="60% - Акцент4 9 2" xfId="573"/>
    <cellStyle name="60% - Акцент5" xfId="574"/>
    <cellStyle name="60% - Акцент5 2" xfId="575"/>
    <cellStyle name="60% - Акцент5 2 2" xfId="576"/>
    <cellStyle name="60% - Акцент5 3" xfId="577"/>
    <cellStyle name="60% - Акцент5 3 2" xfId="578"/>
    <cellStyle name="60% - Акцент5 4" xfId="579"/>
    <cellStyle name="60% - Акцент5 4 2" xfId="580"/>
    <cellStyle name="60% - Акцент5 5" xfId="581"/>
    <cellStyle name="60% - Акцент5 5 2" xfId="582"/>
    <cellStyle name="60% - Акцент5 6" xfId="583"/>
    <cellStyle name="60% - Акцент5 6 2" xfId="584"/>
    <cellStyle name="60% - Акцент5 7" xfId="585"/>
    <cellStyle name="60% - Акцент5 7 2" xfId="586"/>
    <cellStyle name="60% - Акцент5 8" xfId="587"/>
    <cellStyle name="60% - Акцент5 8 2" xfId="588"/>
    <cellStyle name="60% - Акцент5 9" xfId="589"/>
    <cellStyle name="60% - Акцент5 9 2" xfId="590"/>
    <cellStyle name="60% - Акцент6" xfId="591"/>
    <cellStyle name="60% - Акцент6 2" xfId="592"/>
    <cellStyle name="60% - Акцент6 2 2" xfId="593"/>
    <cellStyle name="60% - Акцент6 3" xfId="594"/>
    <cellStyle name="60% - Акцент6 3 2" xfId="595"/>
    <cellStyle name="60% - Акцент6 4" xfId="596"/>
    <cellStyle name="60% - Акцент6 4 2" xfId="597"/>
    <cellStyle name="60% - Акцент6 5" xfId="598"/>
    <cellStyle name="60% - Акцент6 5 2" xfId="599"/>
    <cellStyle name="60% - Акцент6 6" xfId="600"/>
    <cellStyle name="60% - Акцент6 6 2" xfId="601"/>
    <cellStyle name="60% - Акцент6 7" xfId="602"/>
    <cellStyle name="60% - Акцент6 7 2" xfId="603"/>
    <cellStyle name="60% - Акцент6 8" xfId="604"/>
    <cellStyle name="60% - Акцент6 8 2" xfId="605"/>
    <cellStyle name="60% - Акцент6 9" xfId="606"/>
    <cellStyle name="60% - Акцент6 9 2" xfId="607"/>
    <cellStyle name="Accent1" xfId="608"/>
    <cellStyle name="Accent2" xfId="609"/>
    <cellStyle name="Accent3" xfId="610"/>
    <cellStyle name="Accent4" xfId="611"/>
    <cellStyle name="Accent5" xfId="612"/>
    <cellStyle name="Accent6" xfId="613"/>
    <cellStyle name="Ăčďĺđńńűëęŕ" xfId="614"/>
    <cellStyle name="Áĺççŕůčňíűé" xfId="615"/>
    <cellStyle name="Äĺíĺćíűé [0]_(ňŕá 3č)" xfId="616"/>
    <cellStyle name="Äĺíĺćíűé_(ňŕá 3č)" xfId="617"/>
    <cellStyle name="Bad" xfId="618"/>
    <cellStyle name="Calculation" xfId="619"/>
    <cellStyle name="Check Cell" xfId="620"/>
    <cellStyle name="Comma [0]_irl tel sep5" xfId="621"/>
    <cellStyle name="Comma_irl tel sep5" xfId="622"/>
    <cellStyle name="Comma0" xfId="623"/>
    <cellStyle name="Çŕůčňíűé" xfId="624"/>
    <cellStyle name="Currency [0]" xfId="625"/>
    <cellStyle name="Currency [0] 2" xfId="626"/>
    <cellStyle name="Currency [0] 2 2" xfId="627"/>
    <cellStyle name="Currency [0] 2 3" xfId="628"/>
    <cellStyle name="Currency [0] 2 4" xfId="629"/>
    <cellStyle name="Currency [0] 2 5" xfId="630"/>
    <cellStyle name="Currency [0] 2 6" xfId="631"/>
    <cellStyle name="Currency [0] 2 7" xfId="632"/>
    <cellStyle name="Currency [0] 2 8" xfId="633"/>
    <cellStyle name="Currency [0] 2 9" xfId="634"/>
    <cellStyle name="Currency [0] 3" xfId="635"/>
    <cellStyle name="Currency [0] 3 2" xfId="636"/>
    <cellStyle name="Currency [0] 3 3" xfId="637"/>
    <cellStyle name="Currency [0] 3 4" xfId="638"/>
    <cellStyle name="Currency [0] 3 5" xfId="639"/>
    <cellStyle name="Currency [0] 3 6" xfId="640"/>
    <cellStyle name="Currency [0] 3 7" xfId="641"/>
    <cellStyle name="Currency [0] 3 8" xfId="642"/>
    <cellStyle name="Currency [0] 3 9" xfId="643"/>
    <cellStyle name="Currency [0] 4" xfId="644"/>
    <cellStyle name="Currency [0] 4 2" xfId="645"/>
    <cellStyle name="Currency [0] 4 3" xfId="646"/>
    <cellStyle name="Currency [0] 4 4" xfId="647"/>
    <cellStyle name="Currency [0] 4 5" xfId="648"/>
    <cellStyle name="Currency [0] 4 6" xfId="649"/>
    <cellStyle name="Currency [0] 4 7" xfId="650"/>
    <cellStyle name="Currency [0] 4 8" xfId="651"/>
    <cellStyle name="Currency [0] 4 9" xfId="652"/>
    <cellStyle name="Currency [0] 5" xfId="653"/>
    <cellStyle name="Currency [0] 5 2" xfId="654"/>
    <cellStyle name="Currency [0] 5 3" xfId="655"/>
    <cellStyle name="Currency [0] 5 4" xfId="656"/>
    <cellStyle name="Currency [0] 5 5" xfId="657"/>
    <cellStyle name="Currency [0] 5 6" xfId="658"/>
    <cellStyle name="Currency [0] 5 7" xfId="659"/>
    <cellStyle name="Currency [0] 5 8" xfId="660"/>
    <cellStyle name="Currency [0] 5 9" xfId="661"/>
    <cellStyle name="Currency [0] 6" xfId="662"/>
    <cellStyle name="Currency [0] 6 2" xfId="663"/>
    <cellStyle name="Currency [0] 7" xfId="664"/>
    <cellStyle name="Currency [0] 7 2" xfId="665"/>
    <cellStyle name="Currency [0] 8" xfId="666"/>
    <cellStyle name="Currency [0] 8 2" xfId="667"/>
    <cellStyle name="Currency_irl tel sep5" xfId="668"/>
    <cellStyle name="Currency0" xfId="669"/>
    <cellStyle name="Currency2" xfId="670"/>
    <cellStyle name="Date" xfId="671"/>
    <cellStyle name="Dates" xfId="672"/>
    <cellStyle name="Dezimal_NEGS" xfId="673"/>
    <cellStyle name="E-mail" xfId="674"/>
    <cellStyle name="Euro" xfId="675"/>
    <cellStyle name="Explanatory Text" xfId="676"/>
    <cellStyle name="Explanatory Text 2" xfId="677"/>
    <cellStyle name="F2" xfId="678"/>
    <cellStyle name="F3" xfId="679"/>
    <cellStyle name="F4" xfId="680"/>
    <cellStyle name="F5" xfId="681"/>
    <cellStyle name="F6" xfId="682"/>
    <cellStyle name="F7" xfId="683"/>
    <cellStyle name="F8" xfId="684"/>
    <cellStyle name="Fixed" xfId="685"/>
    <cellStyle name="Followed Hyperlink" xfId="686"/>
    <cellStyle name="Good" xfId="687"/>
    <cellStyle name="Heading" xfId="688"/>
    <cellStyle name="Heading 1" xfId="689"/>
    <cellStyle name="Heading 1 2" xfId="690"/>
    <cellStyle name="Heading 2" xfId="691"/>
    <cellStyle name="Heading 3" xfId="692"/>
    <cellStyle name="Heading 4" xfId="693"/>
    <cellStyle name="Heading2" xfId="694"/>
    <cellStyle name="Hyperlink" xfId="695"/>
    <cellStyle name="Îáű÷íűé__FES" xfId="696"/>
    <cellStyle name="Îňęđűâŕâřŕ˙ń˙ ăčďĺđńńűëęŕ" xfId="697"/>
    <cellStyle name="Input" xfId="698"/>
    <cellStyle name="InputMultiple1" xfId="699"/>
    <cellStyle name="Inputs" xfId="700"/>
    <cellStyle name="Inputs (const)" xfId="701"/>
    <cellStyle name="Inputs Co" xfId="702"/>
    <cellStyle name="Inputs_46EE.2011(v1.0)" xfId="703"/>
    <cellStyle name="Linked Cell" xfId="704"/>
    <cellStyle name="Moneda [0]_RESULTS" xfId="705"/>
    <cellStyle name="Neutral" xfId="706"/>
    <cellStyle name="normal" xfId="707"/>
    <cellStyle name="normal 16" xfId="708"/>
    <cellStyle name="Normal 2" xfId="709"/>
    <cellStyle name="normal 23" xfId="710"/>
    <cellStyle name="normal 3" xfId="711"/>
    <cellStyle name="normal 4" xfId="712"/>
    <cellStyle name="normal 5" xfId="713"/>
    <cellStyle name="normal 6" xfId="714"/>
    <cellStyle name="normal 7" xfId="715"/>
    <cellStyle name="normal 8" xfId="716"/>
    <cellStyle name="normal 9" xfId="717"/>
    <cellStyle name="normal_1" xfId="718"/>
    <cellStyle name="Normal1" xfId="719"/>
    <cellStyle name="Normal2" xfId="720"/>
    <cellStyle name="normбlnм_laroux" xfId="721"/>
    <cellStyle name="Note" xfId="722"/>
    <cellStyle name="Ôčíŕíńîâűé [0]_(ňŕá 3č)" xfId="723"/>
    <cellStyle name="Ôčíŕíńîâűé_(ňŕá 3č)" xfId="724"/>
    <cellStyle name="Option" xfId="725"/>
    <cellStyle name="Output" xfId="726"/>
    <cellStyle name="Percent1" xfId="727"/>
    <cellStyle name="Price_Body" xfId="728"/>
    <cellStyle name="SAPBEXaggData" xfId="729"/>
    <cellStyle name="SAPBEXaggDataEmph" xfId="730"/>
    <cellStyle name="SAPBEXaggItem" xfId="731"/>
    <cellStyle name="SAPBEXaggItemX" xfId="732"/>
    <cellStyle name="SAPBEXchaText" xfId="733"/>
    <cellStyle name="SAPBEXexcBad7" xfId="734"/>
    <cellStyle name="SAPBEXexcBad8" xfId="735"/>
    <cellStyle name="SAPBEXexcBad9" xfId="736"/>
    <cellStyle name="SAPBEXexcCritical4" xfId="737"/>
    <cellStyle name="SAPBEXexcCritical5" xfId="738"/>
    <cellStyle name="SAPBEXexcCritical6" xfId="739"/>
    <cellStyle name="SAPBEXexcGood1" xfId="740"/>
    <cellStyle name="SAPBEXexcGood2" xfId="741"/>
    <cellStyle name="SAPBEXexcGood3" xfId="742"/>
    <cellStyle name="SAPBEXfilterDrill" xfId="743"/>
    <cellStyle name="SAPBEXfilterItem" xfId="744"/>
    <cellStyle name="SAPBEXfilterText" xfId="745"/>
    <cellStyle name="SAPBEXformats" xfId="746"/>
    <cellStyle name="SAPBEXheaderItem" xfId="747"/>
    <cellStyle name="SAPBEXheaderText" xfId="748"/>
    <cellStyle name="SAPBEXHLevel0" xfId="749"/>
    <cellStyle name="SAPBEXHLevel0X" xfId="750"/>
    <cellStyle name="SAPBEXHLevel1" xfId="751"/>
    <cellStyle name="SAPBEXHLevel1X" xfId="752"/>
    <cellStyle name="SAPBEXHLevel2" xfId="753"/>
    <cellStyle name="SAPBEXHLevel2X" xfId="754"/>
    <cellStyle name="SAPBEXHLevel3" xfId="755"/>
    <cellStyle name="SAPBEXHLevel3X" xfId="756"/>
    <cellStyle name="SAPBEXinputData" xfId="757"/>
    <cellStyle name="SAPBEXresData" xfId="758"/>
    <cellStyle name="SAPBEXresDataEmph" xfId="759"/>
    <cellStyle name="SAPBEXresItem" xfId="760"/>
    <cellStyle name="SAPBEXresItemX" xfId="761"/>
    <cellStyle name="SAPBEXstdData" xfId="762"/>
    <cellStyle name="SAPBEXstdDataEmph" xfId="763"/>
    <cellStyle name="SAPBEXstdItem" xfId="764"/>
    <cellStyle name="SAPBEXstdItemX" xfId="765"/>
    <cellStyle name="SAPBEXtitle" xfId="766"/>
    <cellStyle name="SAPBEXundefined" xfId="767"/>
    <cellStyle name="Style 1" xfId="768"/>
    <cellStyle name="Table Heading" xfId="769"/>
    <cellStyle name="Table Text" xfId="770"/>
    <cellStyle name="Text" xfId="771"/>
    <cellStyle name="Title" xfId="772"/>
    <cellStyle name="Total" xfId="773"/>
    <cellStyle name="Warning Text" xfId="774"/>
    <cellStyle name="Акцент1" xfId="775"/>
    <cellStyle name="Акцент1 10" xfId="776"/>
    <cellStyle name="Акцент1 2" xfId="777"/>
    <cellStyle name="Акцент1 2 2" xfId="778"/>
    <cellStyle name="Акцент1 3" xfId="779"/>
    <cellStyle name="Акцент1 3 2" xfId="780"/>
    <cellStyle name="Акцент1 4" xfId="781"/>
    <cellStyle name="Акцент1 4 2" xfId="782"/>
    <cellStyle name="Акцент1 5" xfId="783"/>
    <cellStyle name="Акцент1 5 2" xfId="784"/>
    <cellStyle name="Акцент1 6" xfId="785"/>
    <cellStyle name="Акцент1 6 2" xfId="786"/>
    <cellStyle name="Акцент1 7" xfId="787"/>
    <cellStyle name="Акцент1 7 2" xfId="788"/>
    <cellStyle name="Акцент1 8" xfId="789"/>
    <cellStyle name="Акцент1 8 2" xfId="790"/>
    <cellStyle name="Акцент1 9" xfId="791"/>
    <cellStyle name="Акцент1 9 2" xfId="792"/>
    <cellStyle name="Акцент2" xfId="793"/>
    <cellStyle name="Акцент2 11" xfId="794"/>
    <cellStyle name="Акцент2 2" xfId="795"/>
    <cellStyle name="Акцент2 2 2" xfId="796"/>
    <cellStyle name="Акцент2 3" xfId="797"/>
    <cellStyle name="Акцент2 3 2" xfId="798"/>
    <cellStyle name="Акцент2 4" xfId="799"/>
    <cellStyle name="Акцент2 4 2" xfId="800"/>
    <cellStyle name="Акцент2 5" xfId="801"/>
    <cellStyle name="Акцент2 5 2" xfId="802"/>
    <cellStyle name="Акцент2 6" xfId="803"/>
    <cellStyle name="Акцент2 6 2" xfId="804"/>
    <cellStyle name="Акцент2 7" xfId="805"/>
    <cellStyle name="Акцент2 7 2" xfId="806"/>
    <cellStyle name="Акцент2 8" xfId="807"/>
    <cellStyle name="Акцент2 8 2" xfId="808"/>
    <cellStyle name="Акцент2 9" xfId="809"/>
    <cellStyle name="Акцент2 9 2" xfId="810"/>
    <cellStyle name="Акцент3" xfId="811"/>
    <cellStyle name="Акцент3 2" xfId="812"/>
    <cellStyle name="Акцент3 2 2" xfId="813"/>
    <cellStyle name="Акцент3 3" xfId="814"/>
    <cellStyle name="Акцент3 3 2" xfId="815"/>
    <cellStyle name="Акцент3 4" xfId="816"/>
    <cellStyle name="Акцент3 4 2" xfId="817"/>
    <cellStyle name="Акцент3 5" xfId="818"/>
    <cellStyle name="Акцент3 5 2" xfId="819"/>
    <cellStyle name="Акцент3 6" xfId="820"/>
    <cellStyle name="Акцент3 6 2" xfId="821"/>
    <cellStyle name="Акцент3 7" xfId="822"/>
    <cellStyle name="Акцент3 7 2" xfId="823"/>
    <cellStyle name="Акцент3 8" xfId="824"/>
    <cellStyle name="Акцент3 8 2" xfId="825"/>
    <cellStyle name="Акцент3 9" xfId="826"/>
    <cellStyle name="Акцент3 9 2" xfId="827"/>
    <cellStyle name="Акцент4" xfId="828"/>
    <cellStyle name="Акцент4 2" xfId="829"/>
    <cellStyle name="Акцент4 2 2" xfId="830"/>
    <cellStyle name="Акцент4 3" xfId="831"/>
    <cellStyle name="Акцент4 3 2" xfId="832"/>
    <cellStyle name="Акцент4 4" xfId="833"/>
    <cellStyle name="Акцент4 4 2" xfId="834"/>
    <cellStyle name="Акцент4 5" xfId="835"/>
    <cellStyle name="Акцент4 5 2" xfId="836"/>
    <cellStyle name="Акцент4 6" xfId="837"/>
    <cellStyle name="Акцент4 6 2" xfId="838"/>
    <cellStyle name="Акцент4 7" xfId="839"/>
    <cellStyle name="Акцент4 7 2" xfId="840"/>
    <cellStyle name="Акцент4 8" xfId="841"/>
    <cellStyle name="Акцент4 8 2" xfId="842"/>
    <cellStyle name="Акцент4 9" xfId="843"/>
    <cellStyle name="Акцент4 9 2" xfId="844"/>
    <cellStyle name="Акцент5" xfId="845"/>
    <cellStyle name="Акцент5 10" xfId="846"/>
    <cellStyle name="Акцент5 2" xfId="847"/>
    <cellStyle name="Акцент5 2 2" xfId="848"/>
    <cellStyle name="Акцент5 3" xfId="849"/>
    <cellStyle name="Акцент5 3 2" xfId="850"/>
    <cellStyle name="Акцент5 4" xfId="851"/>
    <cellStyle name="Акцент5 4 2" xfId="852"/>
    <cellStyle name="Акцент5 5" xfId="853"/>
    <cellStyle name="Акцент5 5 2" xfId="854"/>
    <cellStyle name="Акцент5 6" xfId="855"/>
    <cellStyle name="Акцент5 6 2" xfId="856"/>
    <cellStyle name="Акцент5 7" xfId="857"/>
    <cellStyle name="Акцент5 7 2" xfId="858"/>
    <cellStyle name="Акцент5 8" xfId="859"/>
    <cellStyle name="Акцент5 8 2" xfId="860"/>
    <cellStyle name="Акцент5 9" xfId="861"/>
    <cellStyle name="Акцент5 9 2" xfId="862"/>
    <cellStyle name="Акцент6" xfId="863"/>
    <cellStyle name="Акцент6 2" xfId="864"/>
    <cellStyle name="Акцент6 2 2" xfId="865"/>
    <cellStyle name="Акцент6 3" xfId="866"/>
    <cellStyle name="Акцент6 3 2" xfId="867"/>
    <cellStyle name="Акцент6 4" xfId="868"/>
    <cellStyle name="Акцент6 4 2" xfId="869"/>
    <cellStyle name="Акцент6 5" xfId="870"/>
    <cellStyle name="Акцент6 5 2" xfId="871"/>
    <cellStyle name="Акцент6 6" xfId="872"/>
    <cellStyle name="Акцент6 6 2" xfId="873"/>
    <cellStyle name="Акцент6 7" xfId="874"/>
    <cellStyle name="Акцент6 7 2" xfId="875"/>
    <cellStyle name="Акцент6 8" xfId="876"/>
    <cellStyle name="Акцент6 8 2" xfId="877"/>
    <cellStyle name="Акцент6 9" xfId="878"/>
    <cellStyle name="Акцент6 9 2" xfId="879"/>
    <cellStyle name="Беззащитный" xfId="880"/>
    <cellStyle name="Ввод " xfId="881"/>
    <cellStyle name="Ввод  2" xfId="882"/>
    <cellStyle name="Ввод  2 2" xfId="883"/>
    <cellStyle name="Ввод  2_46EE.2011(v1.0)" xfId="884"/>
    <cellStyle name="Ввод  3" xfId="885"/>
    <cellStyle name="Ввод  3 2" xfId="886"/>
    <cellStyle name="Ввод  3_46EE.2011(v1.0)" xfId="887"/>
    <cellStyle name="Ввод  4" xfId="888"/>
    <cellStyle name="Ввод  4 2" xfId="889"/>
    <cellStyle name="Ввод  4_46EE.2011(v1.0)" xfId="890"/>
    <cellStyle name="Ввод  5" xfId="891"/>
    <cellStyle name="Ввод  5 2" xfId="892"/>
    <cellStyle name="Ввод  5_46EE.2011(v1.0)" xfId="893"/>
    <cellStyle name="Ввод  6" xfId="894"/>
    <cellStyle name="Ввод  6 2" xfId="895"/>
    <cellStyle name="Ввод  6_46EE.2011(v1.0)" xfId="896"/>
    <cellStyle name="Ввод  7" xfId="897"/>
    <cellStyle name="Ввод  7 2" xfId="898"/>
    <cellStyle name="Ввод  7_46EE.2011(v1.0)" xfId="899"/>
    <cellStyle name="Ввод  8" xfId="900"/>
    <cellStyle name="Ввод  8 2" xfId="901"/>
    <cellStyle name="Ввод  8_46EE.2011(v1.0)" xfId="902"/>
    <cellStyle name="Ввод  9" xfId="903"/>
    <cellStyle name="Ввод  9 2" xfId="904"/>
    <cellStyle name="Ввод  9_46EE.2011(v1.0)" xfId="905"/>
    <cellStyle name="Вывод" xfId="906"/>
    <cellStyle name="Вывод 2" xfId="907"/>
    <cellStyle name="Вывод 2 2" xfId="908"/>
    <cellStyle name="Вывод 2_46EE.2011(v1.0)" xfId="909"/>
    <cellStyle name="Вывод 3" xfId="910"/>
    <cellStyle name="Вывод 3 2" xfId="911"/>
    <cellStyle name="Вывод 3_46EE.2011(v1.0)" xfId="912"/>
    <cellStyle name="Вывод 4" xfId="913"/>
    <cellStyle name="Вывод 4 2" xfId="914"/>
    <cellStyle name="Вывод 4_46EE.2011(v1.0)" xfId="915"/>
    <cellStyle name="Вывод 5" xfId="916"/>
    <cellStyle name="Вывод 5 2" xfId="917"/>
    <cellStyle name="Вывод 5_46EE.2011(v1.0)" xfId="918"/>
    <cellStyle name="Вывод 6" xfId="919"/>
    <cellStyle name="Вывод 6 2" xfId="920"/>
    <cellStyle name="Вывод 6_46EE.2011(v1.0)" xfId="921"/>
    <cellStyle name="Вывод 7" xfId="922"/>
    <cellStyle name="Вывод 7 2" xfId="923"/>
    <cellStyle name="Вывод 7_46EE.2011(v1.0)" xfId="924"/>
    <cellStyle name="Вывод 8" xfId="925"/>
    <cellStyle name="Вывод 8 2" xfId="926"/>
    <cellStyle name="Вывод 8_46EE.2011(v1.0)" xfId="927"/>
    <cellStyle name="Вывод 9" xfId="928"/>
    <cellStyle name="Вывод 9 2" xfId="929"/>
    <cellStyle name="Вывод 9_46EE.2011(v1.0)" xfId="930"/>
    <cellStyle name="Вычисление" xfId="931"/>
    <cellStyle name="Вычисление 2" xfId="932"/>
    <cellStyle name="Вычисление 2 2" xfId="933"/>
    <cellStyle name="Вычисление 2_46EE.2011(v1.0)" xfId="934"/>
    <cellStyle name="Вычисление 3" xfId="935"/>
    <cellStyle name="Вычисление 3 2" xfId="936"/>
    <cellStyle name="Вычисление 3_46EE.2011(v1.0)" xfId="937"/>
    <cellStyle name="Вычисление 4" xfId="938"/>
    <cellStyle name="Вычисление 4 2" xfId="939"/>
    <cellStyle name="Вычисление 4_46EE.2011(v1.0)" xfId="940"/>
    <cellStyle name="Вычисление 5" xfId="941"/>
    <cellStyle name="Вычисление 5 2" xfId="942"/>
    <cellStyle name="Вычисление 5_46EE.2011(v1.0)" xfId="943"/>
    <cellStyle name="Вычисление 6" xfId="944"/>
    <cellStyle name="Вычисление 6 2" xfId="945"/>
    <cellStyle name="Вычисление 6_46EE.2011(v1.0)" xfId="946"/>
    <cellStyle name="Вычисление 7" xfId="947"/>
    <cellStyle name="Вычисление 7 2" xfId="948"/>
    <cellStyle name="Вычисление 7_46EE.2011(v1.0)" xfId="949"/>
    <cellStyle name="Вычисление 8" xfId="950"/>
    <cellStyle name="Вычисление 8 2" xfId="951"/>
    <cellStyle name="Вычисление 8_46EE.2011(v1.0)" xfId="952"/>
    <cellStyle name="Вычисление 9" xfId="953"/>
    <cellStyle name="Вычисление 9 2" xfId="954"/>
    <cellStyle name="Вычисление 9_46EE.2011(v1.0)" xfId="955"/>
    <cellStyle name="Hyperlink" xfId="956"/>
    <cellStyle name="Гиперссылка 2" xfId="957"/>
    <cellStyle name="Гиперссылка 3" xfId="958"/>
    <cellStyle name="Группа 3" xfId="959"/>
    <cellStyle name="Группа 8" xfId="960"/>
    <cellStyle name="ДАТА" xfId="961"/>
    <cellStyle name="ДАТА 2" xfId="962"/>
    <cellStyle name="ДАТА 3" xfId="963"/>
    <cellStyle name="ДАТА 4" xfId="964"/>
    <cellStyle name="ДАТА 5" xfId="965"/>
    <cellStyle name="ДАТА 6" xfId="966"/>
    <cellStyle name="ДАТА 7" xfId="967"/>
    <cellStyle name="ДАТА 8" xfId="968"/>
    <cellStyle name="ДАТА_1" xfId="969"/>
    <cellStyle name="Currency" xfId="970"/>
    <cellStyle name="Currency [0]" xfId="971"/>
    <cellStyle name="Денежный 2" xfId="972"/>
    <cellStyle name="Заголовок" xfId="973"/>
    <cellStyle name="Заголовок 1" xfId="974"/>
    <cellStyle name="Заголовок 1 1 1" xfId="975"/>
    <cellStyle name="Заголовок 1 2" xfId="976"/>
    <cellStyle name="Заголовок 1 2 2" xfId="977"/>
    <cellStyle name="Заголовок 1 2_46EE.2011(v1.0)" xfId="978"/>
    <cellStyle name="Заголовок 1 3" xfId="979"/>
    <cellStyle name="Заголовок 1 3 2" xfId="980"/>
    <cellStyle name="Заголовок 1 3_46EE.2011(v1.0)" xfId="981"/>
    <cellStyle name="Заголовок 1 4" xfId="982"/>
    <cellStyle name="Заголовок 1 4 2" xfId="983"/>
    <cellStyle name="Заголовок 1 4_46EE.2011(v1.0)" xfId="984"/>
    <cellStyle name="Заголовок 1 5" xfId="985"/>
    <cellStyle name="Заголовок 1 5 2" xfId="986"/>
    <cellStyle name="Заголовок 1 5_46EE.2011(v1.0)" xfId="987"/>
    <cellStyle name="Заголовок 1 6" xfId="988"/>
    <cellStyle name="Заголовок 1 6 2" xfId="989"/>
    <cellStyle name="Заголовок 1 6_46EE.2011(v1.0)" xfId="990"/>
    <cellStyle name="Заголовок 1 7" xfId="991"/>
    <cellStyle name="Заголовок 1 7 2" xfId="992"/>
    <cellStyle name="Заголовок 1 7_46EE.2011(v1.0)" xfId="993"/>
    <cellStyle name="Заголовок 1 8" xfId="994"/>
    <cellStyle name="Заголовок 1 8 2" xfId="995"/>
    <cellStyle name="Заголовок 1 8_46EE.2011(v1.0)" xfId="996"/>
    <cellStyle name="Заголовок 1 9" xfId="997"/>
    <cellStyle name="Заголовок 1 9 2" xfId="998"/>
    <cellStyle name="Заголовок 1 9_46EE.2011(v1.0)" xfId="999"/>
    <cellStyle name="Заголовок 2" xfId="1000"/>
    <cellStyle name="Заголовок 2 2" xfId="1001"/>
    <cellStyle name="Заголовок 2 2 2" xfId="1002"/>
    <cellStyle name="Заголовок 2 2_46EE.2011(v1.0)" xfId="1003"/>
    <cellStyle name="Заголовок 2 3" xfId="1004"/>
    <cellStyle name="Заголовок 2 3 2" xfId="1005"/>
    <cellStyle name="Заголовок 2 3_46EE.2011(v1.0)" xfId="1006"/>
    <cellStyle name="Заголовок 2 4" xfId="1007"/>
    <cellStyle name="Заголовок 2 4 2" xfId="1008"/>
    <cellStyle name="Заголовок 2 4_46EE.2011(v1.0)" xfId="1009"/>
    <cellStyle name="Заголовок 2 5" xfId="1010"/>
    <cellStyle name="Заголовок 2 5 2" xfId="1011"/>
    <cellStyle name="Заголовок 2 5_46EE.2011(v1.0)" xfId="1012"/>
    <cellStyle name="Заголовок 2 6" xfId="1013"/>
    <cellStyle name="Заголовок 2 6 2" xfId="1014"/>
    <cellStyle name="Заголовок 2 6_46EE.2011(v1.0)" xfId="1015"/>
    <cellStyle name="Заголовок 2 7" xfId="1016"/>
    <cellStyle name="Заголовок 2 7 2" xfId="1017"/>
    <cellStyle name="Заголовок 2 7_46EE.2011(v1.0)" xfId="1018"/>
    <cellStyle name="Заголовок 2 8" xfId="1019"/>
    <cellStyle name="Заголовок 2 8 2" xfId="1020"/>
    <cellStyle name="Заголовок 2 8_46EE.2011(v1.0)" xfId="1021"/>
    <cellStyle name="Заголовок 2 9" xfId="1022"/>
    <cellStyle name="Заголовок 2 9 2" xfId="1023"/>
    <cellStyle name="Заголовок 2 9_46EE.2011(v1.0)" xfId="1024"/>
    <cellStyle name="Заголовок 3" xfId="1025"/>
    <cellStyle name="Заголовок 3 2" xfId="1026"/>
    <cellStyle name="Заголовок 3 2 2" xfId="1027"/>
    <cellStyle name="Заголовок 3 2_46EE.2011(v1.0)" xfId="1028"/>
    <cellStyle name="Заголовок 3 3" xfId="1029"/>
    <cellStyle name="Заголовок 3 3 2" xfId="1030"/>
    <cellStyle name="Заголовок 3 3_46EE.2011(v1.0)" xfId="1031"/>
    <cellStyle name="Заголовок 3 4" xfId="1032"/>
    <cellStyle name="Заголовок 3 4 2" xfId="1033"/>
    <cellStyle name="Заголовок 3 4_46EE.2011(v1.0)" xfId="1034"/>
    <cellStyle name="Заголовок 3 5" xfId="1035"/>
    <cellStyle name="Заголовок 3 5 2" xfId="1036"/>
    <cellStyle name="Заголовок 3 5_46EE.2011(v1.0)" xfId="1037"/>
    <cellStyle name="Заголовок 3 6" xfId="1038"/>
    <cellStyle name="Заголовок 3 6 2" xfId="1039"/>
    <cellStyle name="Заголовок 3 6_46EE.2011(v1.0)" xfId="1040"/>
    <cellStyle name="Заголовок 3 7" xfId="1041"/>
    <cellStyle name="Заголовок 3 7 2" xfId="1042"/>
    <cellStyle name="Заголовок 3 7_46EE.2011(v1.0)" xfId="1043"/>
    <cellStyle name="Заголовок 3 8" xfId="1044"/>
    <cellStyle name="Заголовок 3 8 2" xfId="1045"/>
    <cellStyle name="Заголовок 3 8_46EE.2011(v1.0)" xfId="1046"/>
    <cellStyle name="Заголовок 3 9" xfId="1047"/>
    <cellStyle name="Заголовок 3 9 2" xfId="1048"/>
    <cellStyle name="Заголовок 3 9_46EE.2011(v1.0)" xfId="1049"/>
    <cellStyle name="Заголовок 4" xfId="1050"/>
    <cellStyle name="Заголовок 4 2" xfId="1051"/>
    <cellStyle name="Заголовок 4 2 2" xfId="1052"/>
    <cellStyle name="Заголовок 4 3" xfId="1053"/>
    <cellStyle name="Заголовок 4 3 2" xfId="1054"/>
    <cellStyle name="Заголовок 4 4" xfId="1055"/>
    <cellStyle name="Заголовок 4 4 2" xfId="1056"/>
    <cellStyle name="Заголовок 4 5" xfId="1057"/>
    <cellStyle name="Заголовок 4 5 2" xfId="1058"/>
    <cellStyle name="Заголовок 4 6" xfId="1059"/>
    <cellStyle name="Заголовок 4 6 2" xfId="1060"/>
    <cellStyle name="Заголовок 4 7" xfId="1061"/>
    <cellStyle name="Заголовок 4 7 2" xfId="1062"/>
    <cellStyle name="Заголовок 4 8" xfId="1063"/>
    <cellStyle name="Заголовок 4 8 2" xfId="1064"/>
    <cellStyle name="Заголовок 4 9" xfId="1065"/>
    <cellStyle name="Заголовок 4 9 2" xfId="1066"/>
    <cellStyle name="ЗАГОЛОВОК1" xfId="1067"/>
    <cellStyle name="ЗАГОЛОВОК2" xfId="1068"/>
    <cellStyle name="ЗаголовокСтолбца" xfId="1069"/>
    <cellStyle name="Защитный" xfId="1070"/>
    <cellStyle name="Значение" xfId="1071"/>
    <cellStyle name="Зоголовок" xfId="1072"/>
    <cellStyle name="Итог" xfId="1073"/>
    <cellStyle name="Итог 2" xfId="1074"/>
    <cellStyle name="Итог 2 2" xfId="1075"/>
    <cellStyle name="Итог 2_46EE.2011(v1.0)" xfId="1076"/>
    <cellStyle name="Итог 3" xfId="1077"/>
    <cellStyle name="Итог 3 2" xfId="1078"/>
    <cellStyle name="Итог 3_46EE.2011(v1.0)" xfId="1079"/>
    <cellStyle name="Итог 4" xfId="1080"/>
    <cellStyle name="Итог 4 2" xfId="1081"/>
    <cellStyle name="Итог 4_46EE.2011(v1.0)" xfId="1082"/>
    <cellStyle name="Итог 5" xfId="1083"/>
    <cellStyle name="Итог 5 2" xfId="1084"/>
    <cellStyle name="Итог 5_46EE.2011(v1.0)" xfId="1085"/>
    <cellStyle name="Итог 6" xfId="1086"/>
    <cellStyle name="Итог 6 2" xfId="1087"/>
    <cellStyle name="Итог 6_46EE.2011(v1.0)" xfId="1088"/>
    <cellStyle name="Итог 7" xfId="1089"/>
    <cellStyle name="Итог 7 2" xfId="1090"/>
    <cellStyle name="Итог 7_46EE.2011(v1.0)" xfId="1091"/>
    <cellStyle name="Итог 8" xfId="1092"/>
    <cellStyle name="Итог 8 2" xfId="1093"/>
    <cellStyle name="Итог 8_46EE.2011(v1.0)" xfId="1094"/>
    <cellStyle name="Итог 9" xfId="1095"/>
    <cellStyle name="Итог 9 2" xfId="1096"/>
    <cellStyle name="Итог 9_46EE.2011(v1.0)" xfId="1097"/>
    <cellStyle name="Итого" xfId="1098"/>
    <cellStyle name="ИТОГОВЫЙ" xfId="1099"/>
    <cellStyle name="ИТОГОВЫЙ 2" xfId="1100"/>
    <cellStyle name="ИТОГОВЫЙ 3" xfId="1101"/>
    <cellStyle name="ИТОГОВЫЙ 4" xfId="1102"/>
    <cellStyle name="ИТОГОВЫЙ 5" xfId="1103"/>
    <cellStyle name="ИТОГОВЫЙ 6" xfId="1104"/>
    <cellStyle name="ИТОГОВЫЙ 7" xfId="1105"/>
    <cellStyle name="ИТОГОВЫЙ 8" xfId="1106"/>
    <cellStyle name="ИТОГОВЫЙ_1" xfId="1107"/>
    <cellStyle name="Контрольная ячейка" xfId="1108"/>
    <cellStyle name="Контрольная ячейка 2" xfId="1109"/>
    <cellStyle name="Контрольная ячейка 2 2" xfId="1110"/>
    <cellStyle name="Контрольная ячейка 2_46EE.2011(v1.0)" xfId="1111"/>
    <cellStyle name="Контрольная ячейка 3" xfId="1112"/>
    <cellStyle name="Контрольная ячейка 3 2" xfId="1113"/>
    <cellStyle name="Контрольная ячейка 3 3" xfId="1114"/>
    <cellStyle name="Контрольная ячейка 3_46EE.2011(v1.0)" xfId="1115"/>
    <cellStyle name="Контрольная ячейка 4" xfId="1116"/>
    <cellStyle name="Контрольная ячейка 4 2" xfId="1117"/>
    <cellStyle name="Контрольная ячейка 4_46EE.2011(v1.0)" xfId="1118"/>
    <cellStyle name="Контрольная ячейка 5" xfId="1119"/>
    <cellStyle name="Контрольная ячейка 5 2" xfId="1120"/>
    <cellStyle name="Контрольная ячейка 5_46EE.2011(v1.0)" xfId="1121"/>
    <cellStyle name="Контрольная ячейка 6" xfId="1122"/>
    <cellStyle name="Контрольная ячейка 6 2" xfId="1123"/>
    <cellStyle name="Контрольная ячейка 6_46EE.2011(v1.0)" xfId="1124"/>
    <cellStyle name="Контрольная ячейка 7" xfId="1125"/>
    <cellStyle name="Контрольная ячейка 7 2" xfId="1126"/>
    <cellStyle name="Контрольная ячейка 7_46EE.2011(v1.0)" xfId="1127"/>
    <cellStyle name="Контрольная ячейка 8" xfId="1128"/>
    <cellStyle name="Контрольная ячейка 8 2" xfId="1129"/>
    <cellStyle name="Контрольная ячейка 8 2 2" xfId="1130"/>
    <cellStyle name="Контрольная ячейка 8_46EE.2011(v1.0)" xfId="1131"/>
    <cellStyle name="Контрольная ячейка 9" xfId="1132"/>
    <cellStyle name="Контрольная ячейка 9 2" xfId="1133"/>
    <cellStyle name="Контрольная ячейка 9_46EE.2011(v1.0)" xfId="1134"/>
    <cellStyle name="Мой заголовок" xfId="1135"/>
    <cellStyle name="Мой заголовок листа" xfId="1136"/>
    <cellStyle name="Мои наименования показателей" xfId="1137"/>
    <cellStyle name="Мои наименования показателей 2" xfId="1138"/>
    <cellStyle name="Мои наименования показателей 2 2" xfId="1139"/>
    <cellStyle name="Мои наименования показателей 2 3" xfId="1140"/>
    <cellStyle name="Мои наименования показателей 2 4" xfId="1141"/>
    <cellStyle name="Мои наименования показателей 2 5" xfId="1142"/>
    <cellStyle name="Мои наименования показателей 2 6" xfId="1143"/>
    <cellStyle name="Мои наименования показателей 2 7" xfId="1144"/>
    <cellStyle name="Мои наименования показателей 2 8" xfId="1145"/>
    <cellStyle name="Мои наименования показателей 2_1" xfId="1146"/>
    <cellStyle name="Мои наименования показателей 3" xfId="1147"/>
    <cellStyle name="Мои наименования показателей 3 2" xfId="1148"/>
    <cellStyle name="Мои наименования показателей 3 3" xfId="1149"/>
    <cellStyle name="Мои наименования показателей 3 4" xfId="1150"/>
    <cellStyle name="Мои наименования показателей 3 5" xfId="1151"/>
    <cellStyle name="Мои наименования показателей 3 6" xfId="1152"/>
    <cellStyle name="Мои наименования показателей 3 7" xfId="1153"/>
    <cellStyle name="Мои наименования показателей 3 8" xfId="1154"/>
    <cellStyle name="Мои наименования показателей 3_1" xfId="1155"/>
    <cellStyle name="Мои наименования показателей 4" xfId="1156"/>
    <cellStyle name="Мои наименования показателей 4 2" xfId="1157"/>
    <cellStyle name="Мои наименования показателей 4 3" xfId="1158"/>
    <cellStyle name="Мои наименования показателей 4 4" xfId="1159"/>
    <cellStyle name="Мои наименования показателей 4 5" xfId="1160"/>
    <cellStyle name="Мои наименования показателей 4 6" xfId="1161"/>
    <cellStyle name="Мои наименования показателей 4 7" xfId="1162"/>
    <cellStyle name="Мои наименования показателей 4 8" xfId="1163"/>
    <cellStyle name="Мои наименования показателей 4 9" xfId="1164"/>
    <cellStyle name="Мои наименования показателей 4_1" xfId="1165"/>
    <cellStyle name="Мои наименования показателей 5" xfId="1166"/>
    <cellStyle name="Мои наименования показателей 5 2" xfId="1167"/>
    <cellStyle name="Мои наименования показателей 5 3" xfId="1168"/>
    <cellStyle name="Мои наименования показателей 5 4" xfId="1169"/>
    <cellStyle name="Мои наименования показателей 5 5" xfId="1170"/>
    <cellStyle name="Мои наименования показателей 5 6" xfId="1171"/>
    <cellStyle name="Мои наименования показателей 5 7" xfId="1172"/>
    <cellStyle name="Мои наименования показателей 5 8" xfId="1173"/>
    <cellStyle name="Мои наименования показателей 5_1" xfId="1174"/>
    <cellStyle name="Мои наименования показателей 6" xfId="1175"/>
    <cellStyle name="Мои наименования показателей 6 2" xfId="1176"/>
    <cellStyle name="Мои наименования показателей 6_46EE.2011(v1.0)" xfId="1177"/>
    <cellStyle name="Мои наименования показателей 7" xfId="1178"/>
    <cellStyle name="Мои наименования показателей 7 2" xfId="1179"/>
    <cellStyle name="Мои наименования показателей 7_46EE.2011(v1.0)" xfId="1180"/>
    <cellStyle name="Мои наименования показателей 8" xfId="1181"/>
    <cellStyle name="Мои наименования показателей 8 2" xfId="1182"/>
    <cellStyle name="Мои наименования показателей 8_46EE.2011(v1.0)" xfId="1183"/>
    <cellStyle name="Мои наименования показателей_46EE.2011" xfId="1184"/>
    <cellStyle name="назв фил" xfId="1185"/>
    <cellStyle name="Название" xfId="1186"/>
    <cellStyle name="Название 2" xfId="1187"/>
    <cellStyle name="Название 2 2" xfId="1188"/>
    <cellStyle name="Название 3" xfId="1189"/>
    <cellStyle name="Название 3 2" xfId="1190"/>
    <cellStyle name="Название 4" xfId="1191"/>
    <cellStyle name="Название 4 2" xfId="1192"/>
    <cellStyle name="Название 5" xfId="1193"/>
    <cellStyle name="Название 5 2" xfId="1194"/>
    <cellStyle name="Название 6" xfId="1195"/>
    <cellStyle name="Название 6 2" xfId="1196"/>
    <cellStyle name="Название 7" xfId="1197"/>
    <cellStyle name="Название 7 2" xfId="1198"/>
    <cellStyle name="Название 8" xfId="1199"/>
    <cellStyle name="Название 8 2" xfId="1200"/>
    <cellStyle name="Название 9" xfId="1201"/>
    <cellStyle name="Название 9 2" xfId="1202"/>
    <cellStyle name="Нейтральный" xfId="1203"/>
    <cellStyle name="Нейтральный 2" xfId="1204"/>
    <cellStyle name="Нейтральный 2 2" xfId="1205"/>
    <cellStyle name="Нейтральный 3" xfId="1206"/>
    <cellStyle name="Нейтральный 3 2" xfId="1207"/>
    <cellStyle name="Нейтральный 4" xfId="1208"/>
    <cellStyle name="Нейтральный 4 2" xfId="1209"/>
    <cellStyle name="Нейтральный 5" xfId="1210"/>
    <cellStyle name="Нейтральный 5 2" xfId="1211"/>
    <cellStyle name="Нейтральный 6" xfId="1212"/>
    <cellStyle name="Нейтральный 6 2" xfId="1213"/>
    <cellStyle name="Нейтральный 7" xfId="1214"/>
    <cellStyle name="Нейтральный 7 2" xfId="1215"/>
    <cellStyle name="Нейтральный 8" xfId="1216"/>
    <cellStyle name="Нейтральный 8 2" xfId="1217"/>
    <cellStyle name="Нейтральный 9" xfId="1218"/>
    <cellStyle name="Нейтральный 9 2" xfId="1219"/>
    <cellStyle name="Низ2" xfId="1220"/>
    <cellStyle name="Обычный 10" xfId="1221"/>
    <cellStyle name="Обычный 10 2" xfId="1222"/>
    <cellStyle name="Обычный 11" xfId="1223"/>
    <cellStyle name="Обычный 12" xfId="1224"/>
    <cellStyle name="Обычный 12 3" xfId="1225"/>
    <cellStyle name="Обычный 2" xfId="1226"/>
    <cellStyle name="Обычный 2 2" xfId="1227"/>
    <cellStyle name="Обычный 2 2 2" xfId="1228"/>
    <cellStyle name="Обычный 2 2 2 2" xfId="1229"/>
    <cellStyle name="Обычный 2 2 2 3" xfId="1230"/>
    <cellStyle name="Обычный 2 2 3" xfId="1231"/>
    <cellStyle name="Обычный 2 2_46EE.2011(v1.0)" xfId="1232"/>
    <cellStyle name="Обычный 2 3" xfId="1233"/>
    <cellStyle name="Обычный 2 3 2" xfId="1234"/>
    <cellStyle name="Обычный 2 3 3" xfId="1235"/>
    <cellStyle name="Обычный 2 3 4" xfId="1236"/>
    <cellStyle name="Обычный 2 3_46EE.2011(v1.0)" xfId="1237"/>
    <cellStyle name="Обычный 2 4" xfId="1238"/>
    <cellStyle name="Обычный 2 4 2" xfId="1239"/>
    <cellStyle name="Обычный 2 4 3" xfId="1240"/>
    <cellStyle name="Обычный 2 4_46EE.2011(v1.0)" xfId="1241"/>
    <cellStyle name="Обычный 2 5" xfId="1242"/>
    <cellStyle name="Обычный 2 5 2" xfId="1243"/>
    <cellStyle name="Обычный 2 5_46EE.2011(v1.0)" xfId="1244"/>
    <cellStyle name="Обычный 2 6" xfId="1245"/>
    <cellStyle name="Обычный 2 6 2" xfId="1246"/>
    <cellStyle name="Обычный 2 6 3" xfId="1247"/>
    <cellStyle name="Обычный 2 6_46EE.2011(v1.0)" xfId="1248"/>
    <cellStyle name="Обычный 2_1" xfId="1249"/>
    <cellStyle name="Обычный 3" xfId="1250"/>
    <cellStyle name="Обычный 3 2" xfId="1251"/>
    <cellStyle name="Обычный 3 3" xfId="1252"/>
    <cellStyle name="Обычный 4" xfId="1253"/>
    <cellStyle name="Обычный 4 2" xfId="1254"/>
    <cellStyle name="Обычный 4 3" xfId="1255"/>
    <cellStyle name="Обычный 4_EE.20.MET.SVOD.2.73_v0.1" xfId="1256"/>
    <cellStyle name="Обычный 5" xfId="1257"/>
    <cellStyle name="Обычный 5 2" xfId="1258"/>
    <cellStyle name="Обычный 6" xfId="1259"/>
    <cellStyle name="Обычный 6 2" xfId="1260"/>
    <cellStyle name="Обычный 6 3" xfId="1261"/>
    <cellStyle name="Обычный 7" xfId="1262"/>
    <cellStyle name="Обычный 7 2" xfId="1263"/>
    <cellStyle name="Обычный 8" xfId="1264"/>
    <cellStyle name="Обычный 8 2" xfId="1265"/>
    <cellStyle name="Обычный 9" xfId="1266"/>
    <cellStyle name="Обычный 9 2" xfId="1267"/>
    <cellStyle name="Обычный_Forma_1" xfId="1268"/>
    <cellStyle name="Обычный_Forma_2" xfId="1269"/>
    <cellStyle name="Followed Hyperlink" xfId="1270"/>
    <cellStyle name="Плохой" xfId="1271"/>
    <cellStyle name="Плохой 2" xfId="1272"/>
    <cellStyle name="Плохой 2 2" xfId="1273"/>
    <cellStyle name="Плохой 2 2 2" xfId="1274"/>
    <cellStyle name="Плохой 3" xfId="1275"/>
    <cellStyle name="Плохой 3 2" xfId="1276"/>
    <cellStyle name="Плохой 4" xfId="1277"/>
    <cellStyle name="Плохой 4 2" xfId="1278"/>
    <cellStyle name="Плохой 5" xfId="1279"/>
    <cellStyle name="Плохой 5 2" xfId="1280"/>
    <cellStyle name="Плохой 6" xfId="1281"/>
    <cellStyle name="Плохой 6 2" xfId="1282"/>
    <cellStyle name="Плохой 6 2 2" xfId="1283"/>
    <cellStyle name="Плохой 7" xfId="1284"/>
    <cellStyle name="Плохой 7 2" xfId="1285"/>
    <cellStyle name="Плохой 8" xfId="1286"/>
    <cellStyle name="Плохой 8 2" xfId="1287"/>
    <cellStyle name="Плохой 9" xfId="1288"/>
    <cellStyle name="Плохой 9 2" xfId="1289"/>
    <cellStyle name="По центру с переносом" xfId="1290"/>
    <cellStyle name="По центру с переносом 2" xfId="1291"/>
    <cellStyle name="По ширине с переносом" xfId="1292"/>
    <cellStyle name="Поле ввода" xfId="1293"/>
    <cellStyle name="Пояснение" xfId="1294"/>
    <cellStyle name="Пояснение 2" xfId="1295"/>
    <cellStyle name="Пояснение 2 2" xfId="1296"/>
    <cellStyle name="Пояснение 3" xfId="1297"/>
    <cellStyle name="Пояснение 3 2" xfId="1298"/>
    <cellStyle name="Пояснение 4" xfId="1299"/>
    <cellStyle name="Пояснение 4 2" xfId="1300"/>
    <cellStyle name="Пояснение 4 2 2" xfId="1301"/>
    <cellStyle name="Пояснение 5" xfId="1302"/>
    <cellStyle name="Пояснение 5 2" xfId="1303"/>
    <cellStyle name="Пояснение 6" xfId="1304"/>
    <cellStyle name="Пояснение 6 2" xfId="1305"/>
    <cellStyle name="Пояснение 7" xfId="1306"/>
    <cellStyle name="Пояснение 7 2" xfId="1307"/>
    <cellStyle name="Пояснение 8" xfId="1308"/>
    <cellStyle name="Пояснение 8 2" xfId="1309"/>
    <cellStyle name="Пояснение 8 2 2" xfId="1310"/>
    <cellStyle name="Пояснение 9" xfId="1311"/>
    <cellStyle name="Пояснение 9 2" xfId="1312"/>
    <cellStyle name="Примечание" xfId="1313"/>
    <cellStyle name="Примечание 10" xfId="1314"/>
    <cellStyle name="Примечание 10 2" xfId="1315"/>
    <cellStyle name="Примечание 10_46EE.2011(v1.0)" xfId="1316"/>
    <cellStyle name="Примечание 11" xfId="1317"/>
    <cellStyle name="Примечание 11 2" xfId="1318"/>
    <cellStyle name="Примечание 11 4" xfId="1319"/>
    <cellStyle name="Примечание 11_46EE.2011(v1.0)" xfId="1320"/>
    <cellStyle name="Примечание 12" xfId="1321"/>
    <cellStyle name="Примечание 12 2" xfId="1322"/>
    <cellStyle name="Примечание 12_46EE.2011(v1.0)" xfId="1323"/>
    <cellStyle name="Примечание 14" xfId="1324"/>
    <cellStyle name="Примечание 2" xfId="1325"/>
    <cellStyle name="Примечание 2 2" xfId="1326"/>
    <cellStyle name="Примечание 2 3" xfId="1327"/>
    <cellStyle name="Примечание 2 4" xfId="1328"/>
    <cellStyle name="Примечание 2 5" xfId="1329"/>
    <cellStyle name="Примечание 2 6" xfId="1330"/>
    <cellStyle name="Примечание 2 7" xfId="1331"/>
    <cellStyle name="Примечание 2 8" xfId="1332"/>
    <cellStyle name="Примечание 2_46EE.2011(v1.0)" xfId="1333"/>
    <cellStyle name="Примечание 20" xfId="1334"/>
    <cellStyle name="Примечание 28" xfId="1335"/>
    <cellStyle name="Примечание 3" xfId="1336"/>
    <cellStyle name="Примечание 3 2" xfId="1337"/>
    <cellStyle name="Примечание 3 3" xfId="1338"/>
    <cellStyle name="Примечание 3 4" xfId="1339"/>
    <cellStyle name="Примечание 3 5" xfId="1340"/>
    <cellStyle name="Примечание 3 6" xfId="1341"/>
    <cellStyle name="Примечание 3 7" xfId="1342"/>
    <cellStyle name="Примечание 3 8" xfId="1343"/>
    <cellStyle name="Примечание 3_46EE.2011(v1.0)" xfId="1344"/>
    <cellStyle name="Примечание 34" xfId="1345"/>
    <cellStyle name="Примечание 4" xfId="1346"/>
    <cellStyle name="Примечание 4 2" xfId="1347"/>
    <cellStyle name="Примечание 4 3" xfId="1348"/>
    <cellStyle name="Примечание 4 4" xfId="1349"/>
    <cellStyle name="Примечание 4 5" xfId="1350"/>
    <cellStyle name="Примечание 4 6" xfId="1351"/>
    <cellStyle name="Примечание 4 7" xfId="1352"/>
    <cellStyle name="Примечание 4 8" xfId="1353"/>
    <cellStyle name="Примечание 4_46EE.2011(v1.0)" xfId="1354"/>
    <cellStyle name="Примечание 5" xfId="1355"/>
    <cellStyle name="Примечание 5 2" xfId="1356"/>
    <cellStyle name="Примечание 5 3" xfId="1357"/>
    <cellStyle name="Примечание 5 4" xfId="1358"/>
    <cellStyle name="Примечание 5 5" xfId="1359"/>
    <cellStyle name="Примечание 5 6" xfId="1360"/>
    <cellStyle name="Примечание 5 7" xfId="1361"/>
    <cellStyle name="Примечание 5 8" xfId="1362"/>
    <cellStyle name="Примечание 5_46EE.2011(v1.0)" xfId="1363"/>
    <cellStyle name="Примечание 6" xfId="1364"/>
    <cellStyle name="Примечание 6 2" xfId="1365"/>
    <cellStyle name="Примечание 6_46EE.2011(v1.0)" xfId="1366"/>
    <cellStyle name="Примечание 7" xfId="1367"/>
    <cellStyle name="Примечание 7 2" xfId="1368"/>
    <cellStyle name="Примечание 7_46EE.2011(v1.0)" xfId="1369"/>
    <cellStyle name="Примечание 8" xfId="1370"/>
    <cellStyle name="Примечание 8 2" xfId="1371"/>
    <cellStyle name="Примечание 8_46EE.2011(v1.0)" xfId="1372"/>
    <cellStyle name="Примечание 9" xfId="1373"/>
    <cellStyle name="Примечание 9 2" xfId="1374"/>
    <cellStyle name="Примечание 9_46EE.2011(v1.0)" xfId="1375"/>
    <cellStyle name="Percent" xfId="1376"/>
    <cellStyle name="Процентный 2" xfId="1377"/>
    <cellStyle name="Процентный 2 2" xfId="1378"/>
    <cellStyle name="Процентный 2 3" xfId="1379"/>
    <cellStyle name="Процентный 2 3 4" xfId="1380"/>
    <cellStyle name="Процентный 3" xfId="1381"/>
    <cellStyle name="Процентный 4" xfId="1382"/>
    <cellStyle name="Процентный 5" xfId="1383"/>
    <cellStyle name="Разница" xfId="1384"/>
    <cellStyle name="Связанная ячейка" xfId="1385"/>
    <cellStyle name="Связанная ячейка 2" xfId="1386"/>
    <cellStyle name="Связанная ячейка 2 2" xfId="1387"/>
    <cellStyle name="Связанная ячейка 2_46EE.2011(v1.0)" xfId="1388"/>
    <cellStyle name="Связанная ячейка 3" xfId="1389"/>
    <cellStyle name="Связанная ячейка 3 2" xfId="1390"/>
    <cellStyle name="Связанная ячейка 3_46EE.2011(v1.0)" xfId="1391"/>
    <cellStyle name="Связанная ячейка 4" xfId="1392"/>
    <cellStyle name="Связанная ячейка 4 2" xfId="1393"/>
    <cellStyle name="Связанная ячейка 4_46EE.2011(v1.0)" xfId="1394"/>
    <cellStyle name="Связанная ячейка 5" xfId="1395"/>
    <cellStyle name="Связанная ячейка 5 2" xfId="1396"/>
    <cellStyle name="Связанная ячейка 5_46EE.2011(v1.0)" xfId="1397"/>
    <cellStyle name="Связанная ячейка 6" xfId="1398"/>
    <cellStyle name="Связанная ячейка 6 2" xfId="1399"/>
    <cellStyle name="Связанная ячейка 6_46EE.2011(v1.0)" xfId="1400"/>
    <cellStyle name="Связанная ячейка 7" xfId="1401"/>
    <cellStyle name="Связанная ячейка 7 2" xfId="1402"/>
    <cellStyle name="Связанная ячейка 7_46EE.2011(v1.0)" xfId="1403"/>
    <cellStyle name="Связанная ячейка 8" xfId="1404"/>
    <cellStyle name="Связанная ячейка 8 2" xfId="1405"/>
    <cellStyle name="Связанная ячейка 8_46EE.2011(v1.0)" xfId="1406"/>
    <cellStyle name="Связанная ячейка 9" xfId="1407"/>
    <cellStyle name="Связанная ячейка 9 2" xfId="1408"/>
    <cellStyle name="Связанная ячейка 9_46EE.2011(v1.0)" xfId="1409"/>
    <cellStyle name="Стиль 1" xfId="1410"/>
    <cellStyle name="Стиль 1 2" xfId="1411"/>
    <cellStyle name="ТЕКСТ" xfId="1412"/>
    <cellStyle name="ТЕКСТ 2" xfId="1413"/>
    <cellStyle name="ТЕКСТ 3" xfId="1414"/>
    <cellStyle name="ТЕКСТ 4" xfId="1415"/>
    <cellStyle name="ТЕКСТ 5" xfId="1416"/>
    <cellStyle name="ТЕКСТ 6" xfId="1417"/>
    <cellStyle name="ТЕКСТ 7" xfId="1418"/>
    <cellStyle name="ТЕКСТ 8" xfId="1419"/>
    <cellStyle name="Текст предупреждения" xfId="1420"/>
    <cellStyle name="Текст предупреждения 2" xfId="1421"/>
    <cellStyle name="Текст предупреждения 2 2" xfId="1422"/>
    <cellStyle name="Текст предупреждения 2 2 2" xfId="1423"/>
    <cellStyle name="Текст предупреждения 3" xfId="1424"/>
    <cellStyle name="Текст предупреждения 3 2" xfId="1425"/>
    <cellStyle name="Текст предупреждения 4" xfId="1426"/>
    <cellStyle name="Текст предупреждения 4 2" xfId="1427"/>
    <cellStyle name="Текст предупреждения 5" xfId="1428"/>
    <cellStyle name="Текст предупреждения 5 2" xfId="1429"/>
    <cellStyle name="Текст предупреждения 6" xfId="1430"/>
    <cellStyle name="Текст предупреждения 6 2" xfId="1431"/>
    <cellStyle name="Текст предупреждения 6 2 2" xfId="1432"/>
    <cellStyle name="Текст предупреждения 7" xfId="1433"/>
    <cellStyle name="Текст предупреждения 7 2" xfId="1434"/>
    <cellStyle name="Текст предупреждения 8" xfId="1435"/>
    <cellStyle name="Текст предупреждения 8 2" xfId="1436"/>
    <cellStyle name="Текст предупреждения 9" xfId="1437"/>
    <cellStyle name="Текст предупреждения 9 2" xfId="1438"/>
    <cellStyle name="Текстовый" xfId="1439"/>
    <cellStyle name="Текстовый 2" xfId="1440"/>
    <cellStyle name="Текстовый 3" xfId="1441"/>
    <cellStyle name="Текстовый 4" xfId="1442"/>
    <cellStyle name="Текстовый 5" xfId="1443"/>
    <cellStyle name="Текстовый 6" xfId="1444"/>
    <cellStyle name="Текстовый 7" xfId="1445"/>
    <cellStyle name="Текстовый 8" xfId="1446"/>
    <cellStyle name="Текстовый 9" xfId="1447"/>
    <cellStyle name="Текстовый_1" xfId="1448"/>
    <cellStyle name="Тысячи [0]_22гк" xfId="1449"/>
    <cellStyle name="Тысячи_22гк" xfId="1450"/>
    <cellStyle name="ФИКСИРОВАННЫЙ" xfId="1451"/>
    <cellStyle name="ФИКСИРОВАННЫЙ 2" xfId="1452"/>
    <cellStyle name="ФИКСИРОВАННЫЙ 3" xfId="1453"/>
    <cellStyle name="ФИКСИРОВАННЫЙ 4" xfId="1454"/>
    <cellStyle name="ФИКСИРОВАННЫЙ 5" xfId="1455"/>
    <cellStyle name="ФИКСИРОВАННЫЙ 6" xfId="1456"/>
    <cellStyle name="ФИКСИРОВАННЫЙ 7" xfId="1457"/>
    <cellStyle name="ФИКСИРОВАННЫЙ 8" xfId="1458"/>
    <cellStyle name="ФИКСИРОВАННЫЙ_1" xfId="1459"/>
    <cellStyle name="Comma" xfId="1460"/>
    <cellStyle name="Comma [0]" xfId="1461"/>
    <cellStyle name="Финансовый 2" xfId="1462"/>
    <cellStyle name="Финансовый 2 2" xfId="1463"/>
    <cellStyle name="Финансовый 2_46EE.2011(v1.0)" xfId="1464"/>
    <cellStyle name="Финансовый 3" xfId="1465"/>
    <cellStyle name="Финансовый 3 3" xfId="1466"/>
    <cellStyle name="Финансовый 4_TEHSHEET" xfId="1467"/>
    <cellStyle name="Финансовый 6" xfId="1468"/>
    <cellStyle name="Формула" xfId="1469"/>
    <cellStyle name="Формула 2" xfId="1470"/>
    <cellStyle name="Формула_A РТ 2009 Рязаньэнерго" xfId="1471"/>
    <cellStyle name="ФормулаВБ" xfId="1472"/>
    <cellStyle name="ФормулаНаКонтроль" xfId="1473"/>
    <cellStyle name="Хороший" xfId="1474"/>
    <cellStyle name="Хороший 10" xfId="1475"/>
    <cellStyle name="Хороший 2" xfId="1476"/>
    <cellStyle name="Хороший 2 2" xfId="1477"/>
    <cellStyle name="Хороший 3" xfId="1478"/>
    <cellStyle name="Хороший 3 2" xfId="1479"/>
    <cellStyle name="Хороший 4" xfId="1480"/>
    <cellStyle name="Хороший 4 2" xfId="1481"/>
    <cellStyle name="Хороший 5" xfId="1482"/>
    <cellStyle name="Хороший 5 2" xfId="1483"/>
    <cellStyle name="Хороший 5 2 2" xfId="1484"/>
    <cellStyle name="Хороший 6" xfId="1485"/>
    <cellStyle name="Хороший 6 2" xfId="1486"/>
    <cellStyle name="Хороший 7" xfId="1487"/>
    <cellStyle name="Хороший 7 2" xfId="1488"/>
    <cellStyle name="Хороший 8" xfId="1489"/>
    <cellStyle name="Хороший 8 2" xfId="1490"/>
    <cellStyle name="Хороший 9" xfId="1491"/>
    <cellStyle name="Хороший 9 2" xfId="1492"/>
    <cellStyle name="Хороший 9 2 2" xfId="1493"/>
    <cellStyle name="Цифры по центру с десятыми" xfId="1494"/>
    <cellStyle name="Цифры по центру с десятыми 4" xfId="1495"/>
    <cellStyle name="Џђћ–…ќ’ќ›‰" xfId="1496"/>
    <cellStyle name="Шапка" xfId="1497"/>
    <cellStyle name="Шапка таблицы" xfId="14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5\&#1058;&#1072;&#1088;&#1080;&#1092;&#1099;%202015%20&#1075;&#1086;&#1076;\&#1092;&#1072;&#1081;&#1083;&#1099;%20&#1076;&#1083;&#1103;%20&#1088;&#1072;&#1089;&#1095;&#1077;&#1090;&#1072;%20&#1090;&#1072;&#1088;&#1080;&#1092;&#1086;&#1074;\&#1042;&#1086;&#1076;&#1086;&#1089;&#1085;&#1072;&#1073;&#1078;&#1077;&#1085;&#1080;&#1077;_2015_&#1079;&#1072;&#1090;&#1088;&#1072;&#1090;&#1099;+.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5\&#1058;&#1072;&#1088;&#1080;&#1092;&#1099;%202015%20&#1075;&#1086;&#1076;\&#1092;&#1072;&#1081;&#1083;&#1099;%20&#1076;&#1083;&#1103;%20&#1088;&#1072;&#1089;&#1095;&#1077;&#1090;&#1072;%20&#1090;&#1072;&#1088;&#1080;&#1092;&#1086;&#1074;\&#1042;&#1054;%20&#1096;&#1072;&#1073;&#1083;&#1086;&#1085;%20&#1089;&#1084;&#1077;&#1090;&#1072;%20201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4\&#1058;&#1072;&#1088;&#1080;&#1092;&#1099;%20&#1085;&#1072;%202014%20&#1075;&#1086;&#1076;\&#1092;&#1072;&#1081;&#1083;&#1099;%20&#1076;&#1083;&#1103;%20&#1088;&#1072;&#1089;&#1095;&#1077;&#1090;&#1086;&#1074;\&#1093;&#1086;&#1083;%20&#1074;&#1086;&#1076;&#1072;%20&#1074;&#1086;&#1076;&#1086;&#1086;&#1090;&#1074;&#1077;&#1076;&#1077;&#1085;&#1080;&#1077;\&#1064;&#1072;&#1073;&#1083;&#1086;&#1085;_&#1093;&#1086;&#1083;%20&#1074;&#1086;&#1076;&#1072;_14.10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5\&#1058;&#1072;&#1088;&#1080;&#1092;&#1099;%202015%20&#1075;&#1086;&#1076;\&#1050;&#1086;&#1083;&#1087;&#1072;&#1096;&#1077;&#1074;&#1089;&#1082;&#1080;&#1081;%20&#1088;&#1072;&#1081;&#1086;&#1085;\&#1054;&#1054;&#1054;%20&#1050;&#1058;&#1050;\FORMA2.BUHG.REG.ADV_&#1050;&#1086;&#1083;&#1087;&#1072;&#1096;&#1077;&#1074;&#1089;&#1082;&#1080;&#1081;_&#1054;&#1054;&#1054;%20&#1050;&#1086;&#1083;&#1087;&#1072;&#1096;&#1077;&#1074;&#1089;&#1082;&#1072;&#1103;%20&#1090;&#1077;&#1087;&#1083;&#1086;&#1074;&#1072;&#1103;%20&#1082;&#1086;&#1084;&#1087;&#1072;&#1085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08\261-131108\BALANCE.VODOSN.2007.FAC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2015\&#1058;&#1072;&#1088;&#1080;&#1092;&#1099;%202015%20&#1075;&#1086;&#1076;\&#1042;&#1077;&#1088;&#1093;&#1085;&#1077;&#1082;&#1077;&#1090;&#1089;&#1082;&#1080;&#1081;%20&#1088;&#1072;&#1081;&#1086;&#1085;\&#1054;&#1054;&#1054;%20&#1044;&#1077;&#1084;&#1077;&#1090;&#1088;&#1072;\&#1087;.%20&#1041;&#1077;&#1083;&#1099;&#1081;%20&#1071;&#1088;\&#1042;&#1086;&#1076;&#1086;&#1089;&#1085;&#1072;&#1073;&#1078;&#1077;&#1085;&#1080;&#1077;_2015_&#1079;&#1072;&#1090;&#1088;&#1072;&#1090;&#1099;+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&#1052;&#1086;&#1080;%20&#1076;&#1086;&#1082;&#1091;&#1084;&#1077;&#1085;&#1090;&#1099;\&#1050;&#1072;&#1089;&#1100;&#1103;&#1085;&#1086;&#1074;&#1072;\&#1055;&#1080;&#1089;&#1100;&#1084;&#1072;\&#1052;&#1086;&#1085;&#1080;&#1090;&#1086;&#1088;&#1080;&#1085;&#1075;%202009%20&#1075;&#1086;&#1076;\&#1090;&#1072;&#1073;&#1083;&#1080;&#1094;&#1099;%20&#1076;&#1083;&#1103;%20&#1085;&#1072;&#1087;&#1088;&#1072;&#1074;&#1083;&#1077;&#1085;&#1080;&#1103;%20&#1084;&#1086;&#1085;&#1080;&#1090;&#1086;&#1088;&#1080;&#1085;&#1075;&#1072;%20&#1089;&#1077;&#1083;&#1100;&#1089;&#1082;&#1080;&#1084;%20&#1087;&#1086;&#1089;&#1077;&#1083;&#1077;&#1085;&#1080;&#1103;&#108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2008\261-131108\BALANCE.TBO.2007.FAC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s\Kasianova\Desktop\&#1040;&#1085;&#1082;&#1077;&#1090;&#1072;%20&#1080;%20&#1055;&#1088;&#1080;&#1083;&#1086;&#1078;&#1077;&#1085;&#1080;&#1103;%20201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s\NInja\AppData\Local\Temp\&#1042;&#1086;&#1076;&#1086;&#1089;&#1085;&#1072;&#1073;&#1078;&#1077;&#1085;&#1080;&#1077;_2015_&#1079;&#1072;&#1090;&#1088;&#1072;&#1090;&#1099;+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s\Safonova\Desktop\&#1058;&#1077;&#1087;&#1083;&#1086;&#1089;&#1085;&#1072;&#1073;&#1078;&#1077;&#1085;&#1080;&#1077;_2015_&#1079;&#1072;&#1090;&#1088;&#1072;&#1090;&#1099;+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ки"/>
      <sheetName val="данные об организации"/>
      <sheetName val="дефляторы"/>
      <sheetName val="баланс по МО"/>
      <sheetName val="н.п.в.-2014"/>
      <sheetName val="н.п.-В 2015"/>
      <sheetName val="н.п.-В (по методике)"/>
      <sheetName val="Техн характер системы"/>
      <sheetName val="свод потребности объемов эл.эн"/>
      <sheetName val="Электроэнергия "/>
      <sheetName val="Амортизация"/>
      <sheetName val="Аренда"/>
      <sheetName val="Числ. ПП"/>
      <sheetName val="ФОТ ПП ( по периодам)"/>
      <sheetName val=" ФОТ ПП (по циклам)"/>
      <sheetName val=" ФОТ ( АУП)"/>
      <sheetName val="ремонт хозспособ"/>
      <sheetName val="ремонт подряд"/>
      <sheetName val="покупка-продажа воды"/>
      <sheetName val="расходы по покупке воды"/>
      <sheetName val="сторонние услуги в тарифе"/>
      <sheetName val="реагенты"/>
      <sheetName val="тепловая энергия на обогрев"/>
      <sheetName val="водный налог"/>
      <sheetName val="налоги"/>
      <sheetName val="Транспортные расходы"/>
      <sheetName val="Общехозяйственные расходы"/>
      <sheetName val="Смета ДТР 2014 "/>
      <sheetName val="Смета 2015"/>
      <sheetName val="Смета на согласование"/>
      <sheetName val="Индексация"/>
      <sheetName val="н.п.-В 2014 согл"/>
      <sheetName val="Производственная программа"/>
      <sheetName val="Для протокола"/>
    </sheetNames>
    <sheetDataSet>
      <sheetData sheetId="3">
        <row r="5">
          <cell r="J5">
            <v>1.049</v>
          </cell>
        </row>
        <row r="6">
          <cell r="J6">
            <v>1.049</v>
          </cell>
        </row>
        <row r="7">
          <cell r="J7">
            <v>1.119</v>
          </cell>
        </row>
        <row r="8">
          <cell r="J8">
            <v>1.049</v>
          </cell>
        </row>
        <row r="14">
          <cell r="J14">
            <v>0.991</v>
          </cell>
        </row>
        <row r="19">
          <cell r="J19">
            <v>1.089</v>
          </cell>
        </row>
        <row r="20">
          <cell r="J20">
            <v>1.076</v>
          </cell>
        </row>
        <row r="21">
          <cell r="J21">
            <v>1.055</v>
          </cell>
        </row>
        <row r="23">
          <cell r="J23">
            <v>1</v>
          </cell>
        </row>
        <row r="24">
          <cell r="J24">
            <v>1</v>
          </cell>
        </row>
        <row r="25">
          <cell r="J25">
            <v>1.049</v>
          </cell>
        </row>
        <row r="26">
          <cell r="J26">
            <v>1.049</v>
          </cell>
        </row>
        <row r="29">
          <cell r="J29">
            <v>1.055</v>
          </cell>
        </row>
        <row r="30">
          <cell r="J30">
            <v>1.049</v>
          </cell>
        </row>
      </sheetData>
      <sheetData sheetId="4">
        <row r="24">
          <cell r="AA24">
            <v>0</v>
          </cell>
          <cell r="AD24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ки"/>
      <sheetName val="данные об организации"/>
      <sheetName val="дефляторы"/>
      <sheetName val="балансы по МО"/>
      <sheetName val="н.п.-ВО (2014)"/>
      <sheetName val="баланс во"/>
      <sheetName val="объекты"/>
      <sheetName val="свод потребности объемов эл.эн"/>
      <sheetName val="Электроэнергия "/>
      <sheetName val="Амортизация"/>
      <sheetName val="Аренда"/>
      <sheetName val="Числ. ПП"/>
      <sheetName val="ФОТ ПП ( по периодам)"/>
      <sheetName val=" ФОТ ПП (по циклам)"/>
      <sheetName val=" ФОТ ( АУП)"/>
      <sheetName val="ремонт хозспособ"/>
      <sheetName val="ремонт подряд"/>
      <sheetName val="сторонние услуги в тарифе"/>
      <sheetName val="реагенты"/>
      <sheetName val="тепловая энергия на обогрев"/>
      <sheetName val="налоги"/>
      <sheetName val="Транспортные расходы"/>
      <sheetName val="Общехозяйственные расходы"/>
      <sheetName val="смета 2014"/>
      <sheetName val="Смета 2015"/>
      <sheetName val="н.п.-В 2014 согл"/>
      <sheetName val="Смета ДТР 2014 согл"/>
      <sheetName val="ПР ПР"/>
      <sheetName val="для протокола"/>
    </sheetNames>
    <sheetDataSet>
      <sheetData sheetId="1">
        <row r="2">
          <cell r="A2" t="str">
            <v>Александровское</v>
          </cell>
          <cell r="D2" t="str">
            <v>Александровский</v>
          </cell>
        </row>
        <row r="3">
          <cell r="A3" t="str">
            <v>Анастасьевское</v>
          </cell>
          <cell r="B3" t="str">
            <v>без учета НДС</v>
          </cell>
          <cell r="D3" t="str">
            <v>Асиновский</v>
          </cell>
        </row>
        <row r="4">
          <cell r="A4" t="str">
            <v>Асиновское городское</v>
          </cell>
          <cell r="B4" t="str">
            <v> НДС не предусмотрен</v>
          </cell>
          <cell r="D4" t="str">
            <v>Бакчарский</v>
          </cell>
        </row>
        <row r="5">
          <cell r="A5" t="str">
            <v>Базойское</v>
          </cell>
          <cell r="D5" t="str">
            <v>Верхнекетский</v>
          </cell>
        </row>
        <row r="6">
          <cell r="A6" t="str">
            <v>Бакчарское</v>
          </cell>
          <cell r="D6" t="str">
            <v>г.Северск</v>
          </cell>
        </row>
        <row r="7">
          <cell r="A7" t="str">
            <v>Баткатское</v>
          </cell>
          <cell r="D7" t="str">
            <v>г.Стрежевой</v>
          </cell>
        </row>
        <row r="8">
          <cell r="A8" t="str">
            <v>Батуринское</v>
          </cell>
          <cell r="D8" t="str">
            <v>г.Томск</v>
          </cell>
        </row>
        <row r="9">
          <cell r="A9" t="str">
            <v>Белоярское</v>
          </cell>
          <cell r="B9" t="str">
            <v>прием и транспортировка сточных вод</v>
          </cell>
          <cell r="D9" t="str">
            <v>Зырянский район</v>
          </cell>
        </row>
        <row r="10">
          <cell r="A10" t="str">
            <v>Белоярское городское</v>
          </cell>
          <cell r="B10" t="str">
            <v>транспортировка сточных вод</v>
          </cell>
          <cell r="D10" t="str">
            <v>Каргасокский район</v>
          </cell>
        </row>
        <row r="11">
          <cell r="A11" t="str">
            <v>Берегаевское</v>
          </cell>
          <cell r="B11" t="str">
            <v>водоотведение (очистка сточных вод)</v>
          </cell>
          <cell r="D11" t="str">
            <v>Кожевниковский район</v>
          </cell>
        </row>
        <row r="12">
          <cell r="A12" t="str">
            <v>Богатыревское</v>
          </cell>
          <cell r="B12" t="str">
            <v>водоотведение (обращение с осадком сточных вод)</v>
          </cell>
          <cell r="D12" t="str">
            <v>Колпашевский район</v>
          </cell>
        </row>
        <row r="13">
          <cell r="A13" t="str">
            <v>Богашевское</v>
          </cell>
          <cell r="B13" t="str">
            <v>водоотведение (весь технологический цикл)</v>
          </cell>
          <cell r="D13" t="str">
            <v>Кривошеинский район</v>
          </cell>
        </row>
        <row r="14">
          <cell r="A14" t="str">
            <v>Большедороховское</v>
          </cell>
          <cell r="D14" t="str">
            <v>Молчановский район</v>
          </cell>
        </row>
        <row r="15">
          <cell r="A15" t="str">
            <v>Вавиловское</v>
          </cell>
          <cell r="D15" t="str">
            <v>Парабельский район</v>
          </cell>
        </row>
        <row r="16">
          <cell r="A16" t="str">
            <v>Вертикосское</v>
          </cell>
          <cell r="D16" t="str">
            <v>Первомайский район</v>
          </cell>
        </row>
        <row r="17">
          <cell r="A17" t="str">
            <v>Володинское</v>
          </cell>
          <cell r="D17" t="str">
            <v>Тегульдетский район</v>
          </cell>
        </row>
        <row r="18">
          <cell r="A18" t="str">
            <v>Воронинское</v>
          </cell>
          <cell r="B18">
            <v>2011</v>
          </cell>
          <cell r="D18" t="str">
            <v>Чаинский район</v>
          </cell>
        </row>
        <row r="19">
          <cell r="A19" t="str">
            <v>Вороновское</v>
          </cell>
          <cell r="B19">
            <v>2012</v>
          </cell>
          <cell r="D19" t="str">
            <v>Шегарский район</v>
          </cell>
        </row>
        <row r="20">
          <cell r="A20" t="str">
            <v>Высоковское</v>
          </cell>
          <cell r="B20">
            <v>2013</v>
          </cell>
          <cell r="D20" t="str">
            <v>г.Кедровый</v>
          </cell>
        </row>
        <row r="21">
          <cell r="A21" t="str">
            <v>Высокоярское</v>
          </cell>
          <cell r="B21">
            <v>2014</v>
          </cell>
          <cell r="D21" t="str">
            <v>Томский район</v>
          </cell>
        </row>
        <row r="22">
          <cell r="A22" t="str">
            <v>Галкинское</v>
          </cell>
          <cell r="B22">
            <v>2015</v>
          </cell>
        </row>
        <row r="23">
          <cell r="A23" t="str">
            <v>Город Колпашево</v>
          </cell>
          <cell r="B23">
            <v>2016</v>
          </cell>
        </row>
        <row r="24">
          <cell r="A24" t="str">
            <v>Городской округ "Город Стрежевой"</v>
          </cell>
        </row>
        <row r="25">
          <cell r="A25" t="str">
            <v>Городской округ "Город Томск"</v>
          </cell>
        </row>
        <row r="26">
          <cell r="A26" t="str">
            <v>Городской округ "ЗАТО Северск"</v>
          </cell>
        </row>
        <row r="27">
          <cell r="A27" t="str">
            <v>Городской округ "Пудинское"</v>
          </cell>
        </row>
        <row r="28">
          <cell r="A28" t="str">
            <v>Дальненское</v>
          </cell>
          <cell r="B28" t="str">
            <v>1 год</v>
          </cell>
        </row>
        <row r="29">
          <cell r="A29" t="str">
            <v>Дубровское</v>
          </cell>
          <cell r="B29" t="str">
            <v>2 года</v>
          </cell>
        </row>
        <row r="30">
          <cell r="A30" t="str">
            <v>Заводское</v>
          </cell>
          <cell r="B30" t="str">
            <v>3 года</v>
          </cell>
        </row>
        <row r="31">
          <cell r="A31" t="str">
            <v>Заречное</v>
          </cell>
          <cell r="B31" t="str">
            <v>4 года</v>
          </cell>
        </row>
        <row r="32">
          <cell r="A32" t="str">
            <v>Зональненское</v>
          </cell>
          <cell r="B32" t="str">
            <v>5 лет</v>
          </cell>
        </row>
        <row r="33">
          <cell r="A33" t="str">
            <v>Зоркальцевское</v>
          </cell>
        </row>
        <row r="34">
          <cell r="A34" t="str">
            <v>Зырянское</v>
          </cell>
        </row>
        <row r="35">
          <cell r="A35" t="str">
            <v>Инкинское</v>
          </cell>
          <cell r="B35" t="str">
            <v>да</v>
          </cell>
        </row>
        <row r="36">
          <cell r="A36" t="str">
            <v>Итатское</v>
          </cell>
          <cell r="B36" t="str">
            <v>нет</v>
          </cell>
        </row>
        <row r="37">
          <cell r="A37" t="str">
            <v>Иштанское</v>
          </cell>
          <cell r="D37" t="str">
            <v>тариф на водоотведение</v>
          </cell>
        </row>
        <row r="38">
          <cell r="A38" t="str">
            <v>Калтайское</v>
          </cell>
          <cell r="D38" t="str">
            <v>тариф на водоотведение (очистка сточных вод)</v>
          </cell>
        </row>
        <row r="39">
          <cell r="A39" t="str">
            <v>Каргасокское</v>
          </cell>
          <cell r="D39" t="str">
            <v>тариф на транспортировку сточных вод</v>
          </cell>
        </row>
        <row r="40">
          <cell r="A40" t="str">
            <v>Катайгинское</v>
          </cell>
        </row>
        <row r="41">
          <cell r="A41" t="str">
            <v>Киндальское</v>
          </cell>
        </row>
        <row r="42">
          <cell r="A42" t="str">
            <v>Клюквинское</v>
          </cell>
        </row>
        <row r="43">
          <cell r="A43" t="str">
            <v>Кожевниковское</v>
          </cell>
        </row>
        <row r="44">
          <cell r="A44" t="str">
            <v>Коломинское</v>
          </cell>
          <cell r="B44" t="str">
            <v>доходы</v>
          </cell>
        </row>
        <row r="45">
          <cell r="A45" t="str">
            <v>Комсомольское</v>
          </cell>
          <cell r="B45" t="str">
            <v>доходы минус расходы</v>
          </cell>
        </row>
        <row r="46">
          <cell r="A46" t="str">
            <v>Копыловское</v>
          </cell>
        </row>
        <row r="47">
          <cell r="A47" t="str">
            <v>Копыловское</v>
          </cell>
        </row>
        <row r="48">
          <cell r="A48" t="str">
            <v>Корниловское</v>
          </cell>
        </row>
        <row r="49">
          <cell r="A49" t="str">
            <v>Красногорское</v>
          </cell>
        </row>
        <row r="50">
          <cell r="A50" t="str">
            <v>Красноярское</v>
          </cell>
        </row>
        <row r="51">
          <cell r="A51" t="str">
            <v>Кривошеинское</v>
          </cell>
        </row>
        <row r="52">
          <cell r="A52" t="str">
            <v>Курлекское</v>
          </cell>
        </row>
        <row r="53">
          <cell r="A53" t="str">
            <v>Куяновское</v>
          </cell>
        </row>
        <row r="54">
          <cell r="A54" t="str">
            <v>Лукашкин-Ярское</v>
          </cell>
        </row>
        <row r="55">
          <cell r="A55" t="str">
            <v>Макзырское</v>
          </cell>
        </row>
        <row r="56">
          <cell r="A56" t="str">
            <v>Малиновское</v>
          </cell>
        </row>
        <row r="57">
          <cell r="A57" t="str">
            <v>Малиновское</v>
          </cell>
        </row>
        <row r="58">
          <cell r="A58" t="str">
            <v>Межениновское</v>
          </cell>
        </row>
        <row r="59">
          <cell r="A59" t="str">
            <v>Мирнинское</v>
          </cell>
        </row>
        <row r="60">
          <cell r="A60" t="str">
            <v>Михайловское</v>
          </cell>
        </row>
        <row r="61">
          <cell r="A61" t="str">
            <v>Могочинское</v>
          </cell>
        </row>
        <row r="62">
          <cell r="A62" t="str">
            <v>Молчановское</v>
          </cell>
        </row>
        <row r="63">
          <cell r="A63" t="str">
            <v>Моряковское</v>
          </cell>
        </row>
        <row r="64">
          <cell r="A64" t="str">
            <v>Назинское</v>
          </cell>
        </row>
        <row r="65">
          <cell r="A65" t="str">
            <v>Наргинское</v>
          </cell>
        </row>
        <row r="66">
          <cell r="A66" t="str">
            <v>Нарымское</v>
          </cell>
        </row>
        <row r="67">
          <cell r="A67" t="str">
            <v>Наумовское</v>
          </cell>
        </row>
        <row r="68">
          <cell r="A68" t="str">
            <v>Национальное Иванкинское</v>
          </cell>
        </row>
        <row r="69">
          <cell r="A69" t="str">
            <v>Новиковское</v>
          </cell>
          <cell r="B69" t="str">
            <v>Хлор жидкий</v>
          </cell>
        </row>
        <row r="70">
          <cell r="A70" t="str">
            <v>Нововасюганское</v>
          </cell>
          <cell r="B70" t="str">
            <v>Известь хлорная</v>
          </cell>
        </row>
        <row r="71">
          <cell r="A71" t="str">
            <v>Новогоренское</v>
          </cell>
          <cell r="B71" t="str">
            <v>Гипохлорит натрия</v>
          </cell>
        </row>
        <row r="72">
          <cell r="A72" t="str">
            <v>Новокривошеинское</v>
          </cell>
          <cell r="B72" t="str">
            <v>Коагулянт</v>
          </cell>
        </row>
        <row r="73">
          <cell r="A73" t="str">
            <v>Новокусковское</v>
          </cell>
          <cell r="B73" t="str">
            <v>реагенты для проведения хим.анализа</v>
          </cell>
        </row>
        <row r="74">
          <cell r="A74" t="str">
            <v>Новомариинское</v>
          </cell>
        </row>
        <row r="75">
          <cell r="A75" t="str">
            <v>Новониколаевское</v>
          </cell>
        </row>
        <row r="76">
          <cell r="A76" t="str">
            <v>Новоникольское</v>
          </cell>
        </row>
        <row r="77">
          <cell r="A77" t="str">
            <v>Новопокровское</v>
          </cell>
        </row>
        <row r="78">
          <cell r="A78" t="str">
            <v>Новорождественское</v>
          </cell>
        </row>
        <row r="79">
          <cell r="A79" t="str">
            <v>Новоселовское</v>
          </cell>
        </row>
        <row r="80">
          <cell r="A80" t="str">
            <v>Новосельцевское</v>
          </cell>
        </row>
        <row r="81">
          <cell r="A81" t="str">
            <v>Новоюгинское</v>
          </cell>
        </row>
        <row r="82">
          <cell r="A82" t="str">
            <v>Октябрьское</v>
          </cell>
        </row>
        <row r="83">
          <cell r="A83" t="str">
            <v>Октябрьское</v>
          </cell>
        </row>
        <row r="84">
          <cell r="A84" t="str">
            <v>Орловское</v>
          </cell>
        </row>
        <row r="85">
          <cell r="A85" t="str">
            <v>Палочкинское</v>
          </cell>
        </row>
        <row r="86">
          <cell r="A86" t="str">
            <v>Парабельское</v>
          </cell>
        </row>
        <row r="87">
          <cell r="A87" t="str">
            <v>Парбигское</v>
          </cell>
        </row>
        <row r="88">
          <cell r="A88" t="str">
            <v>Первомайское</v>
          </cell>
        </row>
        <row r="89">
          <cell r="A89" t="str">
            <v>Песочно-Дубровское</v>
          </cell>
        </row>
        <row r="90">
          <cell r="A90" t="str">
            <v>Петровское</v>
          </cell>
        </row>
        <row r="91">
          <cell r="A91" t="str">
            <v>Плотниковское</v>
          </cell>
        </row>
        <row r="92">
          <cell r="A92" t="str">
            <v>Побединское</v>
          </cell>
        </row>
        <row r="93">
          <cell r="A93" t="str">
            <v>Подгорнское</v>
          </cell>
        </row>
        <row r="94">
          <cell r="A94" t="str">
            <v>Поротниковское</v>
          </cell>
        </row>
        <row r="95">
          <cell r="A95" t="str">
            <v>Пудовское</v>
          </cell>
        </row>
        <row r="96">
          <cell r="A96" t="str">
            <v>Рыбаловское</v>
          </cell>
        </row>
        <row r="97">
          <cell r="A97" t="str">
            <v>Сайгинское</v>
          </cell>
        </row>
        <row r="98">
          <cell r="A98" t="str">
            <v>Саровское</v>
          </cell>
        </row>
        <row r="99">
          <cell r="A99" t="str">
            <v>Северное</v>
          </cell>
        </row>
        <row r="100">
          <cell r="A100" t="str">
            <v>Северное</v>
          </cell>
        </row>
        <row r="101">
          <cell r="A101" t="str">
            <v>Сельские поселения Бакчарского муниципального района</v>
          </cell>
        </row>
        <row r="102">
          <cell r="A102" t="str">
            <v>Сельские поселения Верхнекетского муниципального района</v>
          </cell>
        </row>
        <row r="103">
          <cell r="A103" t="str">
            <v>Сельские поселения Зырянского муниципального района (Зырянское, Михайловское, Высоковское)</v>
          </cell>
        </row>
        <row r="104">
          <cell r="A104" t="str">
            <v>Сельские поселения Парабельского муниципального района</v>
          </cell>
        </row>
        <row r="105">
          <cell r="A105" t="str">
            <v>Сельские поселения Томского муниципального района (Межениновское, Наумовское, Спасское)</v>
          </cell>
        </row>
        <row r="106">
          <cell r="A106" t="str">
            <v>Сергеевское</v>
          </cell>
        </row>
        <row r="107">
          <cell r="A107" t="str">
            <v>Сосновское</v>
          </cell>
        </row>
        <row r="108">
          <cell r="A108" t="str">
            <v>Спасское</v>
          </cell>
        </row>
        <row r="109">
          <cell r="A109" t="str">
            <v>Средневасюганское</v>
          </cell>
        </row>
        <row r="110">
          <cell r="A110" t="str">
            <v>Среднетымское</v>
          </cell>
        </row>
        <row r="111">
          <cell r="A111" t="str">
            <v>Старицинское</v>
          </cell>
        </row>
        <row r="112">
          <cell r="A112" t="str">
            <v>Староювалинское</v>
          </cell>
        </row>
        <row r="113">
          <cell r="A113" t="str">
            <v>Степановское</v>
          </cell>
        </row>
        <row r="114">
          <cell r="A114" t="str">
            <v>Суйгинское</v>
          </cell>
        </row>
        <row r="115">
          <cell r="A115" t="str">
            <v>Тевризское</v>
          </cell>
        </row>
        <row r="116">
          <cell r="A116" t="str">
            <v>Тегульдетское</v>
          </cell>
        </row>
        <row r="117">
          <cell r="A117" t="str">
            <v>Тогурское</v>
          </cell>
        </row>
        <row r="118">
          <cell r="A118" t="str">
            <v>Толпаровское</v>
          </cell>
        </row>
        <row r="119">
          <cell r="A119" t="str">
            <v>Трубачевское</v>
          </cell>
        </row>
        <row r="120">
          <cell r="A120" t="str">
            <v>Тунгусовское</v>
          </cell>
        </row>
        <row r="121">
          <cell r="A121" t="str">
            <v>Турунтаевское</v>
          </cell>
        </row>
        <row r="122">
          <cell r="A122" t="str">
            <v>Тымское</v>
          </cell>
        </row>
        <row r="123">
          <cell r="A123" t="str">
            <v>Улу-Юльское</v>
          </cell>
        </row>
        <row r="124">
          <cell r="A124" t="str">
            <v>Уртамское</v>
          </cell>
        </row>
        <row r="125">
          <cell r="A125" t="str">
            <v>Усть-Бакчарское</v>
          </cell>
        </row>
        <row r="126">
          <cell r="A126" t="str">
            <v>Усть-Тымское</v>
          </cell>
        </row>
        <row r="127">
          <cell r="A127" t="str">
            <v>Усть-Чижапское</v>
          </cell>
        </row>
        <row r="128">
          <cell r="A128" t="str">
            <v>Чажемтовское</v>
          </cell>
        </row>
        <row r="129">
          <cell r="A129" t="str">
            <v>Чаинское</v>
          </cell>
        </row>
        <row r="130">
          <cell r="A130" t="str">
            <v>Чердатское</v>
          </cell>
        </row>
        <row r="131">
          <cell r="A131" t="str">
            <v>Черноярское</v>
          </cell>
        </row>
        <row r="132">
          <cell r="A132" t="str">
            <v>Чернышевское</v>
          </cell>
        </row>
        <row r="133">
          <cell r="A133" t="str">
            <v>Четское</v>
          </cell>
        </row>
        <row r="134">
          <cell r="A134" t="str">
            <v>Чилинское</v>
          </cell>
        </row>
        <row r="135">
          <cell r="A135" t="str">
            <v>Шегарское</v>
          </cell>
        </row>
        <row r="136">
          <cell r="A136" t="str">
            <v>Ягоднинское</v>
          </cell>
        </row>
        <row r="137">
          <cell r="A137" t="str">
            <v>Ягодное</v>
          </cell>
        </row>
      </sheetData>
      <sheetData sheetId="3">
        <row r="6">
          <cell r="J6">
            <v>1.049</v>
          </cell>
          <cell r="K6">
            <v>1.033</v>
          </cell>
        </row>
        <row r="19">
          <cell r="K19">
            <v>1.089</v>
          </cell>
        </row>
        <row r="21">
          <cell r="J21">
            <v>1.055</v>
          </cell>
        </row>
        <row r="31">
          <cell r="K31">
            <v>1.075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ки"/>
      <sheetName val="данные об организации"/>
      <sheetName val="баланс по МО"/>
      <sheetName val="ВОДОСН."/>
      <sheetName val="н.п.2013"/>
      <sheetName val="сети"/>
      <sheetName val="н.п.-В 2014"/>
      <sheetName val="свод потребности объемов эл.эн"/>
      <sheetName val="Электроэнергия "/>
      <sheetName val="Амортизация"/>
      <sheetName val="Аренда"/>
      <sheetName val="Числ. ПП"/>
      <sheetName val="ФОТ ПП ( по периодам)"/>
      <sheetName val=" ФОТ ПП (по циклам)"/>
      <sheetName val=" ФОТ ( АУП)"/>
      <sheetName val="ремонт хозспособ"/>
      <sheetName val="ремонт подряд"/>
      <sheetName val="покупка-продажа воды"/>
      <sheetName val="расходы по покупке воды"/>
      <sheetName val="сторонние услуги в тарифе"/>
      <sheetName val="реагенты"/>
      <sheetName val="тепловая энергия на обогрев"/>
      <sheetName val="водный налог"/>
      <sheetName val="налоги"/>
      <sheetName val="ОХР смета "/>
      <sheetName val="Смета ДТР 2013 "/>
      <sheetName val="Смета 2014"/>
      <sheetName val="н.п.-В 2014 согл"/>
      <sheetName val="Смета ДТР 2014 согл"/>
      <sheetName val="Производственная программа"/>
      <sheetName val="Для протокола"/>
      <sheetName val="июнь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Виды деятельности"/>
      <sheetName val="Доходы-расходы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"/>
      <sheetName val="modChange"/>
      <sheetName val="modPROV"/>
      <sheetName val="modServiceModule"/>
      <sheetName val="modCommandButton"/>
      <sheetName val="modReestr"/>
      <sheetName val="modClassifierValidate"/>
      <sheetName val="modInfo"/>
      <sheetName val="modfrmReestr"/>
      <sheetName val="modfrmDateChoose"/>
      <sheetName val="modDblClick"/>
      <sheetName val="modSheetKindOfActivity"/>
      <sheetName val="modfrmActivity"/>
      <sheetName val="Паспорт"/>
    </sheetNames>
    <sheetDataSet>
      <sheetData sheetId="9">
        <row r="6">
          <cell r="E6" t="str">
            <v>руб.</v>
          </cell>
        </row>
        <row r="7">
          <cell r="E7" t="str">
            <v>тыс.руб.</v>
          </cell>
        </row>
        <row r="8">
          <cell r="E8" t="str">
            <v>млн.руб.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Баланс"/>
      <sheetName val="Смета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нижение производительности"/>
    </sheetNames>
    <sheetDataSet>
      <sheetData sheetId="9">
        <row r="2">
          <cell r="R2" t="str">
            <v/>
          </cell>
          <cell r="X2" t="str">
            <v>Александровское</v>
          </cell>
        </row>
        <row r="3">
          <cell r="X3" t="str">
            <v>Асиновское городское поселение</v>
          </cell>
        </row>
        <row r="4">
          <cell r="X4" t="str">
            <v>Бакчарское</v>
          </cell>
        </row>
        <row r="5">
          <cell r="X5" t="str">
            <v>Баткатское</v>
          </cell>
        </row>
        <row r="6">
          <cell r="X6" t="str">
            <v>Батуринское</v>
          </cell>
        </row>
        <row r="7">
          <cell r="X7" t="str">
            <v>Белоярское городское поселение</v>
          </cell>
        </row>
        <row r="8">
          <cell r="X8" t="str">
            <v>Богашевское</v>
          </cell>
        </row>
        <row r="9">
          <cell r="X9" t="str">
            <v>Большедороховское</v>
          </cell>
        </row>
        <row r="10">
          <cell r="X10" t="str">
            <v>Вертикосское</v>
          </cell>
        </row>
        <row r="11">
          <cell r="X11" t="str">
            <v>Володинское</v>
          </cell>
        </row>
        <row r="12">
          <cell r="X12" t="str">
            <v>Воронинское</v>
          </cell>
        </row>
        <row r="13">
          <cell r="X13" t="str">
            <v>Высоковское</v>
          </cell>
        </row>
        <row r="14">
          <cell r="X14" t="str">
            <v>городской округ "Город Кедровый"</v>
          </cell>
        </row>
        <row r="15">
          <cell r="X15" t="str">
            <v>городской округ "Город Стрежевой"</v>
          </cell>
        </row>
        <row r="16">
          <cell r="X16" t="str">
            <v>городской округ "Город Томск"</v>
          </cell>
        </row>
        <row r="17">
          <cell r="X17" t="str">
            <v>городской округ ЗАТО Северск</v>
          </cell>
        </row>
        <row r="18">
          <cell r="X18" t="str">
            <v>Дубровское</v>
          </cell>
        </row>
        <row r="19">
          <cell r="X19" t="str">
            <v>заводское</v>
          </cell>
        </row>
        <row r="20">
          <cell r="X20" t="str">
            <v>Заречное</v>
          </cell>
        </row>
        <row r="21">
          <cell r="X21" t="str">
            <v>Зональненское</v>
          </cell>
        </row>
        <row r="22">
          <cell r="X22" t="str">
            <v>Зоркальцевское</v>
          </cell>
        </row>
        <row r="23">
          <cell r="X23" t="str">
            <v>Зырянское</v>
          </cell>
        </row>
        <row r="24">
          <cell r="X24" t="str">
            <v>Инкинское</v>
          </cell>
        </row>
        <row r="25">
          <cell r="X25" t="str">
            <v>Итатское</v>
          </cell>
        </row>
        <row r="26">
          <cell r="X26" t="str">
            <v>Иштанское</v>
          </cell>
        </row>
        <row r="27">
          <cell r="X27" t="str">
            <v>Калтайское</v>
          </cell>
        </row>
        <row r="28">
          <cell r="X28" t="str">
            <v>Каргасокское</v>
          </cell>
        </row>
        <row r="29">
          <cell r="X29" t="str">
            <v>Катайгинское</v>
          </cell>
        </row>
        <row r="30">
          <cell r="X30" t="str">
            <v>Клюквинское</v>
          </cell>
        </row>
        <row r="31">
          <cell r="X31" t="str">
            <v>Кожевниковское</v>
          </cell>
        </row>
        <row r="32">
          <cell r="X32" t="str">
            <v>Колпашевское городское поселение</v>
          </cell>
        </row>
        <row r="33">
          <cell r="X33" t="str">
            <v>Комсомольское</v>
          </cell>
        </row>
        <row r="34">
          <cell r="X34" t="str">
            <v>Копыловское</v>
          </cell>
        </row>
        <row r="35">
          <cell r="X35" t="str">
            <v>Корниловское</v>
          </cell>
        </row>
        <row r="36">
          <cell r="X36" t="str">
            <v>Красноярское</v>
          </cell>
        </row>
        <row r="37">
          <cell r="X37" t="str">
            <v>Кривошеинское</v>
          </cell>
        </row>
        <row r="38">
          <cell r="X38" t="str">
            <v>Куяновское</v>
          </cell>
        </row>
        <row r="39">
          <cell r="X39" t="str">
            <v>Лукашкин-Ярское</v>
          </cell>
        </row>
        <row r="40">
          <cell r="X40" t="str">
            <v>Малиновское</v>
          </cell>
        </row>
        <row r="41">
          <cell r="X41" t="str">
            <v>Межениновское</v>
          </cell>
        </row>
        <row r="42">
          <cell r="X42" t="str">
            <v>Мирненское</v>
          </cell>
        </row>
        <row r="43">
          <cell r="X43" t="str">
            <v>Михайловское</v>
          </cell>
        </row>
        <row r="44">
          <cell r="X44" t="str">
            <v>Молчановское</v>
          </cell>
        </row>
        <row r="45">
          <cell r="X45" t="str">
            <v>Моряковское</v>
          </cell>
        </row>
        <row r="46">
          <cell r="X46" t="str">
            <v>Назинское</v>
          </cell>
        </row>
        <row r="47">
          <cell r="X47" t="str">
            <v>Наргинское</v>
          </cell>
        </row>
        <row r="48">
          <cell r="X48" t="str">
            <v>Нарымское</v>
          </cell>
        </row>
        <row r="49">
          <cell r="X49" t="str">
            <v>Наумовское</v>
          </cell>
        </row>
        <row r="50">
          <cell r="X50" t="str">
            <v>Новиковское</v>
          </cell>
        </row>
        <row r="51">
          <cell r="X51" t="str">
            <v>Нововасюганское</v>
          </cell>
        </row>
        <row r="52">
          <cell r="X52" t="str">
            <v>Новокривошеинское</v>
          </cell>
        </row>
        <row r="53">
          <cell r="X53" t="str">
            <v>Новокусковское</v>
          </cell>
        </row>
        <row r="54">
          <cell r="X54" t="str">
            <v>Новомариинское</v>
          </cell>
        </row>
        <row r="55">
          <cell r="X55" t="str">
            <v>Новониколаевское</v>
          </cell>
        </row>
        <row r="56">
          <cell r="X56" t="str">
            <v>Новорождественское</v>
          </cell>
        </row>
        <row r="57">
          <cell r="X57" t="str">
            <v>Новоселовское</v>
          </cell>
        </row>
        <row r="58">
          <cell r="X58" t="str">
            <v>Новосельцевское</v>
          </cell>
        </row>
        <row r="59">
          <cell r="X59" t="str">
            <v>Октябрьское</v>
          </cell>
        </row>
        <row r="60">
          <cell r="X60" t="str">
            <v>орловское</v>
          </cell>
        </row>
        <row r="61">
          <cell r="X61" t="str">
            <v>Парабельское</v>
          </cell>
        </row>
        <row r="62">
          <cell r="X62" t="str">
            <v>Первомайское</v>
          </cell>
        </row>
        <row r="63">
          <cell r="X63" t="str">
            <v>Петровское</v>
          </cell>
        </row>
        <row r="64">
          <cell r="X64" t="str">
            <v>Побединское</v>
          </cell>
        </row>
        <row r="65">
          <cell r="X65" t="str">
            <v>Подгорнское</v>
          </cell>
        </row>
        <row r="66">
          <cell r="X66" t="str">
            <v>Пудовское</v>
          </cell>
        </row>
        <row r="67">
          <cell r="X67" t="str">
            <v>Рыбаловское</v>
          </cell>
        </row>
        <row r="68">
          <cell r="X68" t="str">
            <v>Сайгинское</v>
          </cell>
        </row>
        <row r="69">
          <cell r="X69" t="str">
            <v>Сергеевское</v>
          </cell>
        </row>
        <row r="70">
          <cell r="X70" t="str">
            <v>Сосновское</v>
          </cell>
        </row>
        <row r="71">
          <cell r="X71" t="str">
            <v>Спасское</v>
          </cell>
        </row>
        <row r="72">
          <cell r="X72" t="str">
            <v>Среднетымское</v>
          </cell>
        </row>
        <row r="73">
          <cell r="X73" t="str">
            <v>Старицинское</v>
          </cell>
        </row>
        <row r="74">
          <cell r="X74" t="str">
            <v>Староювалинское</v>
          </cell>
        </row>
        <row r="75">
          <cell r="X75" t="str">
            <v>Степановское</v>
          </cell>
        </row>
        <row r="76">
          <cell r="X76" t="str">
            <v>Тегульдетское</v>
          </cell>
        </row>
        <row r="77">
          <cell r="X77" t="str">
            <v>Тунгусовское</v>
          </cell>
        </row>
        <row r="78">
          <cell r="X78" t="str">
            <v>Турунтаевское</v>
          </cell>
        </row>
        <row r="79">
          <cell r="X79" t="str">
            <v>Тымское</v>
          </cell>
        </row>
        <row r="80">
          <cell r="X80" t="str">
            <v>Улу-Юльское</v>
          </cell>
        </row>
        <row r="81">
          <cell r="X81" t="str">
            <v>Чажемтовское</v>
          </cell>
        </row>
        <row r="82">
          <cell r="X82" t="str">
            <v>Черноярское</v>
          </cell>
        </row>
        <row r="83">
          <cell r="X83" t="str">
            <v>Шегарское</v>
          </cell>
        </row>
        <row r="84">
          <cell r="X84" t="str">
            <v>ягоднинское</v>
          </cell>
        </row>
        <row r="85">
          <cell r="X85" t="str">
            <v>Ягодное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списки"/>
      <sheetName val="данные об организации"/>
      <sheetName val="дефляторы"/>
      <sheetName val="баланс по МО"/>
      <sheetName val="н.п.в.-2014"/>
      <sheetName val="н.п.-В 2015"/>
      <sheetName val="н.п.-В (по методике)"/>
      <sheetName val="Техн характер системы"/>
      <sheetName val="свод потребности объемов эл.эн"/>
      <sheetName val="Электроэнергия "/>
      <sheetName val="Амортизация"/>
      <sheetName val="Аренда"/>
      <sheetName val="Числ. ПП"/>
      <sheetName val="ФОТ ПП ( по периодам)"/>
      <sheetName val=" ФОТ ПП (по циклам)"/>
      <sheetName val=" ФОТ ( АУП)"/>
      <sheetName val="ремонт хозспособ"/>
      <sheetName val="ремонт подряд"/>
      <sheetName val="покупка-продажа воды"/>
      <sheetName val="расходы по покупке воды"/>
      <sheetName val="сторонние услуги в тарифе"/>
      <sheetName val="реагенты"/>
      <sheetName val="тепловая энергия на обогрев"/>
      <sheetName val="водный налог"/>
      <sheetName val="налоги"/>
      <sheetName val="Транспортные расходы"/>
      <sheetName val="Общехозяйственные расходы"/>
      <sheetName val="Смета ДТР 2014 "/>
      <sheetName val="Смета 2015"/>
      <sheetName val="Смета на согласование"/>
      <sheetName val="Индексация"/>
      <sheetName val="н.п.-В 2014 согл"/>
      <sheetName val="Производственная программа"/>
      <sheetName val="Для протокола"/>
    </sheetNames>
    <sheetDataSet>
      <sheetData sheetId="3">
        <row r="21">
          <cell r="J21">
            <v>1.055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организаций водоснабжен"/>
      <sheetName val="В.3 Осн пок вод"/>
      <sheetName val="В. 4 Смета Вода"/>
      <sheetName val="В.9 Прибыль"/>
      <sheetName val="Список организаций водоотведен"/>
      <sheetName val="С.1 Осн.пок.стоки"/>
      <sheetName val="С.2 Смета Стоки"/>
      <sheetName val="В.9 Прибыль (2)"/>
      <sheetName val="Список организаций ТБО"/>
      <sheetName val="С.1 Осн.пок.ТБО"/>
      <sheetName val="С.2 Смета ТБО "/>
      <sheetName val="В.9 Прибыль (3)"/>
      <sheetName val="Анкета тепло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Инструкция"/>
      <sheetName val="Список организаций"/>
      <sheetName val="Калькуляция"/>
      <sheetName val="Комментарии"/>
      <sheetName val="Проверка"/>
      <sheetName val="Диапазоны"/>
      <sheetName val="TEHSHEET"/>
      <sheetName val="REESTR"/>
      <sheetName val="Заголовок2"/>
      <sheetName val="Заголовок"/>
      <sheetName val="СКО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, С"/>
      <sheetName val="Анкета ТБО"/>
      <sheetName val="Прил 2.1 ОХР"/>
      <sheetName val="Прил 2.2 ОХР"/>
      <sheetName val="Прил 2.3 Прочие"/>
      <sheetName val="Прил 3.1 Сбыт"/>
      <sheetName val="Прил 3.2 Проч.цех."/>
      <sheetName val="Прил 5.1 Регламент"/>
      <sheetName val="Прил 5.2 Трансп"/>
      <sheetName val="Прил 5.3 Вспом произв"/>
      <sheetName val="Прил 6.1 Хоз.способ"/>
      <sheetName val="Прил 6.2 Подряд"/>
      <sheetName val="Прил 6.3 Материалы"/>
      <sheetName val="Прил 6.4 Материалы ТБО"/>
      <sheetName val="прил 6.5.потр изол слоя"/>
      <sheetName val="Прил 7.1 Спецодежда"/>
      <sheetName val="Прил 7.2 Химреагент"/>
      <sheetName val="Прил 7.3 Вспом."/>
      <sheetName val="Прил 8.1 ФОТ"/>
      <sheetName val="Прил 8.2 Числ."/>
      <sheetName val="Прил 9.1 Эл.энергия"/>
      <sheetName val=" прил 9.2.эл.энергия ТБО"/>
      <sheetName val="Прил 10.1Топливо"/>
      <sheetName val="Прил 10.2 Топл.цена"/>
      <sheetName val="Прил 10.3 Свод баланс"/>
      <sheetName val="Прил 10.4 Газ"/>
      <sheetName val="Прил 10.5 Уголь"/>
      <sheetName val="Прил 10.6 Уголь"/>
      <sheetName val="Прил 10.7 Нефть"/>
      <sheetName val="Прил 10.8 Нефть"/>
      <sheetName val="Прил 10.9 Дрова"/>
      <sheetName val="Прил 10.10 Дрова"/>
      <sheetName val="10.11 Топливо и ГСМ"/>
      <sheetName val="10.12 Топливо и ГСМ. ТБО "/>
      <sheetName val="Прил 11.1 Имущество"/>
      <sheetName val="Прил 11.2 Аренда"/>
      <sheetName val="Прил 12.1. Тов.Тепло"/>
      <sheetName val="Прил 12.2 Котельные"/>
      <sheetName val="Прил 12.3 Тов.Вода"/>
      <sheetName val="Прил 12.4 Тов.Стоки"/>
      <sheetName val="Прил.12.5. Тов. ТБО"/>
      <sheetName val="Прил 12.6 Выручка тепло"/>
      <sheetName val="Прил 12.7 Выручка ГВС"/>
      <sheetName val="Прил 12.8 Выручка вода"/>
      <sheetName val="Прил 12.9 Выручка стоки"/>
      <sheetName val="Прил 12.10 Выручка ТБ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Титульный"/>
      <sheetName val="списки"/>
      <sheetName val="данные об организации"/>
      <sheetName val="дефляторы"/>
      <sheetName val="баланс по МО"/>
      <sheetName val="н.п.в.-2014"/>
      <sheetName val="н.п.-В 2015"/>
      <sheetName val="н.п.-В (по методике)"/>
      <sheetName val="Техн характер системы"/>
      <sheetName val="свод потребности объемов эл.эн"/>
      <sheetName val="Электроэнергия "/>
      <sheetName val="Амортизация"/>
      <sheetName val="Аренда"/>
      <sheetName val="Числ. ПП"/>
      <sheetName val="ФОТ ПП ( по периодам)"/>
      <sheetName val=" ФОТ ПП (по циклам)"/>
      <sheetName val=" ФОТ ( АУП)"/>
      <sheetName val="ремонт хозспособ"/>
      <sheetName val="ремонт подряд"/>
      <sheetName val="покупка-продажа воды"/>
      <sheetName val="расходы по покупке воды"/>
      <sheetName val="сторонние услуги в тарифе"/>
      <sheetName val="реагенты"/>
      <sheetName val="тепловая энергия на обогрев"/>
      <sheetName val="водный налог"/>
      <sheetName val="налоги"/>
      <sheetName val="Транспортные расходы"/>
      <sheetName val="Общехозяйственные расходы"/>
      <sheetName val="Смета ДТР 2014 "/>
      <sheetName val="Смета 2015"/>
      <sheetName val="Смета на согласование"/>
      <sheetName val="Индексация"/>
      <sheetName val="н.п.-В 2014 согл"/>
      <sheetName val="Производственная программа"/>
      <sheetName val="Для протокола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ESTR_MO"/>
      <sheetName val="анкета"/>
      <sheetName val="списки"/>
      <sheetName val="дефляторы"/>
      <sheetName val="ставки"/>
      <sheetName val="объекты"/>
      <sheetName val="балансы"/>
      <sheetName val="натуральные"/>
      <sheetName val="топливо"/>
      <sheetName val="рез.топливо"/>
      <sheetName val="резервное топливо"/>
      <sheetName val="эл.эн."/>
      <sheetName val="Амортизация"/>
      <sheetName val="Аренда"/>
      <sheetName val="числ-сть ПП"/>
      <sheetName val="ФОТ ПП"/>
      <sheetName val=" ФОТ АУП"/>
      <sheetName val="ремонт хс"/>
      <sheetName val="ремонт подр."/>
      <sheetName val="ОХР смета "/>
      <sheetName val="транспортные расходы"/>
      <sheetName val="покупка хв и тн"/>
      <sheetName val="вода без ХВО"/>
      <sheetName val="теплоноситель (на источнике)"/>
      <sheetName val="Смета ХОВ "/>
      <sheetName val="покупка ТЭ"/>
      <sheetName val="налоги"/>
      <sheetName val="смета 2013"/>
      <sheetName val="тарифы 2014"/>
      <sheetName val="смета 2014"/>
      <sheetName val="смета 2015"/>
      <sheetName val="натуральные (согл)"/>
      <sheetName val="смета 2015 (согл)"/>
      <sheetName val="к протоколу"/>
      <sheetName val="смета 2015 (согл) (2)"/>
      <sheetName val="для ЭЗ"/>
    </sheetNames>
    <sheetDataSet>
      <sheetData sheetId="3">
        <row r="6">
          <cell r="I6">
            <v>1.048</v>
          </cell>
        </row>
        <row r="8">
          <cell r="I8">
            <v>1.0425</v>
          </cell>
        </row>
        <row r="15">
          <cell r="I15">
            <v>1</v>
          </cell>
        </row>
        <row r="20">
          <cell r="I20">
            <v>1.076</v>
          </cell>
        </row>
        <row r="21">
          <cell r="I21">
            <v>1.06</v>
          </cell>
        </row>
        <row r="22">
          <cell r="I22">
            <v>1.05</v>
          </cell>
        </row>
        <row r="24">
          <cell r="I24">
            <v>1</v>
          </cell>
        </row>
        <row r="25">
          <cell r="I25">
            <v>1</v>
          </cell>
        </row>
        <row r="26">
          <cell r="I26">
            <v>1</v>
          </cell>
        </row>
        <row r="27">
          <cell r="I27">
            <v>1.048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0" zoomScaleNormal="80" zoomScaleSheetLayoutView="70" zoomScalePageLayoutView="0" workbookViewId="0" topLeftCell="A49">
      <selection activeCell="H74" sqref="H74"/>
    </sheetView>
  </sheetViews>
  <sheetFormatPr defaultColWidth="8.796875" defaultRowHeight="18.75"/>
  <cols>
    <col min="1" max="1" width="25.296875" style="37" customWidth="1"/>
    <col min="2" max="6" width="13" style="26" customWidth="1"/>
    <col min="7" max="7" width="13.8984375" style="26" customWidth="1"/>
    <col min="8" max="8" width="19.19921875" style="26" customWidth="1"/>
    <col min="9" max="9" width="14.69921875" style="26" customWidth="1"/>
    <col min="10" max="10" width="12.09765625" style="26" customWidth="1"/>
    <col min="11" max="11" width="9.69921875" style="26" customWidth="1"/>
    <col min="12" max="16384" width="8.796875" style="26" customWidth="1"/>
  </cols>
  <sheetData>
    <row r="1" spans="1:8" ht="29.25" customHeight="1">
      <c r="A1" s="41"/>
      <c r="B1" s="41"/>
      <c r="C1" s="41"/>
      <c r="D1" s="41"/>
      <c r="E1" s="41"/>
      <c r="F1" s="41"/>
      <c r="G1" s="41"/>
      <c r="H1" s="65" t="s">
        <v>98</v>
      </c>
    </row>
    <row r="2" spans="1:8" ht="60.75" customHeight="1">
      <c r="A2" s="41"/>
      <c r="B2" s="41"/>
      <c r="C2" s="41"/>
      <c r="D2" s="41"/>
      <c r="E2" s="41"/>
      <c r="F2" s="87" t="s">
        <v>141</v>
      </c>
      <c r="G2" s="87"/>
      <c r="H2" s="87"/>
    </row>
    <row r="3" spans="1:8" ht="20.25" customHeight="1">
      <c r="A3" s="88" t="s">
        <v>245</v>
      </c>
      <c r="B3" s="89"/>
      <c r="C3" s="89"/>
      <c r="D3" s="89"/>
      <c r="E3" s="89"/>
      <c r="F3" s="89"/>
      <c r="G3" s="89"/>
      <c r="H3" s="89"/>
    </row>
    <row r="4" spans="1:8" ht="16.5" customHeight="1">
      <c r="A4" s="123" t="s">
        <v>106</v>
      </c>
      <c r="B4" s="124"/>
      <c r="C4" s="124"/>
      <c r="D4" s="124"/>
      <c r="E4" s="124"/>
      <c r="F4" s="124"/>
      <c r="G4" s="124"/>
      <c r="H4" s="124"/>
    </row>
    <row r="5" spans="1:8" ht="13.5" customHeight="1">
      <c r="A5" s="43"/>
      <c r="B5" s="43"/>
      <c r="C5" s="43"/>
      <c r="D5" s="43"/>
      <c r="E5" s="43"/>
      <c r="F5" s="43"/>
      <c r="G5" s="43"/>
      <c r="H5" s="43"/>
    </row>
    <row r="6" spans="1:8" ht="25.5" customHeight="1">
      <c r="A6" s="92" t="s">
        <v>139</v>
      </c>
      <c r="B6" s="92"/>
      <c r="C6" s="92"/>
      <c r="D6" s="92"/>
      <c r="E6" s="92"/>
      <c r="F6" s="92"/>
      <c r="G6" s="92"/>
      <c r="H6" s="92"/>
    </row>
    <row r="7" spans="1:6" ht="25.5" customHeight="1">
      <c r="A7" s="26"/>
      <c r="C7" s="86" t="s">
        <v>305</v>
      </c>
      <c r="D7" s="86"/>
      <c r="E7" s="86"/>
      <c r="F7" s="86"/>
    </row>
    <row r="8" spans="1:8" ht="21" customHeight="1">
      <c r="A8" s="88" t="s">
        <v>245</v>
      </c>
      <c r="B8" s="89"/>
      <c r="C8" s="89"/>
      <c r="D8" s="89"/>
      <c r="E8" s="89"/>
      <c r="F8" s="89"/>
      <c r="G8" s="89"/>
      <c r="H8" s="89"/>
    </row>
    <row r="9" spans="1:8" ht="18" customHeight="1">
      <c r="A9" s="130" t="s">
        <v>246</v>
      </c>
      <c r="B9" s="117"/>
      <c r="C9" s="117"/>
      <c r="D9" s="117"/>
      <c r="E9" s="117"/>
      <c r="F9" s="117"/>
      <c r="G9" s="117"/>
      <c r="H9" s="117"/>
    </row>
    <row r="10" ht="13.5" customHeight="1" thickBot="1"/>
    <row r="11" spans="1:8" ht="18.75" customHeight="1">
      <c r="A11" s="90" t="s">
        <v>17</v>
      </c>
      <c r="B11" s="78" t="s">
        <v>137</v>
      </c>
      <c r="C11" s="79"/>
      <c r="D11" s="79"/>
      <c r="E11" s="79"/>
      <c r="F11" s="79"/>
      <c r="G11" s="79"/>
      <c r="H11" s="80"/>
    </row>
    <row r="12" spans="1:8" ht="18.75" customHeight="1">
      <c r="A12" s="91"/>
      <c r="B12" s="77" t="s">
        <v>103</v>
      </c>
      <c r="C12" s="77"/>
      <c r="D12" s="77"/>
      <c r="E12" s="77"/>
      <c r="F12" s="77"/>
      <c r="G12" s="74" t="s">
        <v>101</v>
      </c>
      <c r="H12" s="77" t="s">
        <v>104</v>
      </c>
    </row>
    <row r="13" spans="1:8" ht="18.75" customHeight="1">
      <c r="A13" s="91"/>
      <c r="B13" s="77" t="s">
        <v>13</v>
      </c>
      <c r="C13" s="77" t="s">
        <v>134</v>
      </c>
      <c r="D13" s="77"/>
      <c r="E13" s="77"/>
      <c r="F13" s="77"/>
      <c r="G13" s="75"/>
      <c r="H13" s="77"/>
    </row>
    <row r="14" spans="1:8" ht="30.75" customHeight="1">
      <c r="A14" s="91"/>
      <c r="B14" s="77"/>
      <c r="C14" s="77" t="s">
        <v>102</v>
      </c>
      <c r="D14" s="71" t="s">
        <v>135</v>
      </c>
      <c r="E14" s="72"/>
      <c r="F14" s="73"/>
      <c r="G14" s="75"/>
      <c r="H14" s="77"/>
    </row>
    <row r="15" spans="1:8" ht="75" customHeight="1">
      <c r="A15" s="91"/>
      <c r="B15" s="77"/>
      <c r="C15" s="77"/>
      <c r="D15" s="77" t="s">
        <v>14</v>
      </c>
      <c r="E15" s="77" t="s">
        <v>15</v>
      </c>
      <c r="F15" s="77" t="s">
        <v>16</v>
      </c>
      <c r="G15" s="75"/>
      <c r="H15" s="77"/>
    </row>
    <row r="16" spans="1:8" ht="40.5">
      <c r="A16" s="91"/>
      <c r="B16" s="77"/>
      <c r="C16" s="77"/>
      <c r="D16" s="77"/>
      <c r="E16" s="77"/>
      <c r="F16" s="77"/>
      <c r="G16" s="76"/>
      <c r="H16" s="29" t="s">
        <v>136</v>
      </c>
    </row>
    <row r="17" spans="1:8" ht="20.25">
      <c r="A17" s="69">
        <v>1</v>
      </c>
      <c r="B17" s="68">
        <v>2</v>
      </c>
      <c r="C17" s="68">
        <v>3</v>
      </c>
      <c r="D17" s="68">
        <v>4</v>
      </c>
      <c r="E17" s="68">
        <v>5</v>
      </c>
      <c r="F17" s="68">
        <v>6</v>
      </c>
      <c r="G17" s="28">
        <v>7</v>
      </c>
      <c r="H17" s="28">
        <v>8</v>
      </c>
    </row>
    <row r="18" spans="1:8" ht="20.25">
      <c r="A18" s="125" t="s">
        <v>129</v>
      </c>
      <c r="B18" s="126"/>
      <c r="C18" s="126"/>
      <c r="D18" s="126"/>
      <c r="E18" s="126"/>
      <c r="F18" s="126"/>
      <c r="G18" s="126"/>
      <c r="H18" s="127"/>
    </row>
    <row r="19" spans="1:8" ht="20.25">
      <c r="A19" s="39" t="s">
        <v>0</v>
      </c>
      <c r="B19" s="31">
        <f aca="true" t="shared" si="0" ref="B19:B31">C19+D19+E19+F19</f>
        <v>0</v>
      </c>
      <c r="C19" s="31"/>
      <c r="D19" s="31"/>
      <c r="E19" s="31"/>
      <c r="F19" s="31"/>
      <c r="G19" s="31"/>
      <c r="H19" s="31">
        <f>(D19+E19+F19)*G19</f>
        <v>0</v>
      </c>
    </row>
    <row r="20" spans="1:8" ht="20.25">
      <c r="A20" s="39" t="s">
        <v>1</v>
      </c>
      <c r="B20" s="31">
        <f t="shared" si="0"/>
        <v>0</v>
      </c>
      <c r="C20" s="31"/>
      <c r="D20" s="31"/>
      <c r="E20" s="31"/>
      <c r="F20" s="31"/>
      <c r="G20" s="31"/>
      <c r="H20" s="31">
        <f aca="true" t="shared" si="1" ref="H20:H30">(D20+E20+F20)*G20</f>
        <v>0</v>
      </c>
    </row>
    <row r="21" spans="1:8" ht="20.25">
      <c r="A21" s="39" t="s">
        <v>2</v>
      </c>
      <c r="B21" s="31">
        <f t="shared" si="0"/>
        <v>0</v>
      </c>
      <c r="C21" s="31"/>
      <c r="D21" s="31"/>
      <c r="E21" s="31"/>
      <c r="F21" s="31"/>
      <c r="G21" s="31"/>
      <c r="H21" s="31">
        <f t="shared" si="1"/>
        <v>0</v>
      </c>
    </row>
    <row r="22" spans="1:8" ht="20.25">
      <c r="A22" s="39" t="s">
        <v>3</v>
      </c>
      <c r="B22" s="31">
        <f t="shared" si="0"/>
        <v>0</v>
      </c>
      <c r="C22" s="31"/>
      <c r="D22" s="31"/>
      <c r="E22" s="31"/>
      <c r="F22" s="31"/>
      <c r="G22" s="31"/>
      <c r="H22" s="31">
        <f t="shared" si="1"/>
        <v>0</v>
      </c>
    </row>
    <row r="23" spans="1:8" ht="20.25">
      <c r="A23" s="39" t="s">
        <v>4</v>
      </c>
      <c r="B23" s="31">
        <f t="shared" si="0"/>
        <v>0</v>
      </c>
      <c r="C23" s="31"/>
      <c r="D23" s="31"/>
      <c r="E23" s="31"/>
      <c r="F23" s="31"/>
      <c r="G23" s="31"/>
      <c r="H23" s="31">
        <f t="shared" si="1"/>
        <v>0</v>
      </c>
    </row>
    <row r="24" spans="1:8" ht="20.25">
      <c r="A24" s="39" t="s">
        <v>5</v>
      </c>
      <c r="B24" s="31">
        <f t="shared" si="0"/>
        <v>0</v>
      </c>
      <c r="C24" s="31"/>
      <c r="D24" s="31"/>
      <c r="E24" s="31"/>
      <c r="F24" s="31"/>
      <c r="G24" s="31"/>
      <c r="H24" s="31">
        <f t="shared" si="1"/>
        <v>0</v>
      </c>
    </row>
    <row r="25" spans="1:8" ht="20.25">
      <c r="A25" s="39" t="s">
        <v>6</v>
      </c>
      <c r="B25" s="31">
        <f t="shared" si="0"/>
        <v>0</v>
      </c>
      <c r="C25" s="31"/>
      <c r="D25" s="31"/>
      <c r="E25" s="31"/>
      <c r="F25" s="31"/>
      <c r="G25" s="31"/>
      <c r="H25" s="31">
        <f t="shared" si="1"/>
        <v>0</v>
      </c>
    </row>
    <row r="26" spans="1:8" ht="20.25">
      <c r="A26" s="39" t="s">
        <v>7</v>
      </c>
      <c r="B26" s="31">
        <f t="shared" si="0"/>
        <v>0</v>
      </c>
      <c r="C26" s="31"/>
      <c r="D26" s="31"/>
      <c r="E26" s="31"/>
      <c r="F26" s="31"/>
      <c r="G26" s="31"/>
      <c r="H26" s="31">
        <f t="shared" si="1"/>
        <v>0</v>
      </c>
    </row>
    <row r="27" spans="1:8" ht="20.25">
      <c r="A27" s="39" t="s">
        <v>8</v>
      </c>
      <c r="B27" s="31">
        <f t="shared" si="0"/>
        <v>0</v>
      </c>
      <c r="C27" s="31"/>
      <c r="D27" s="31"/>
      <c r="E27" s="31"/>
      <c r="F27" s="31"/>
      <c r="G27" s="31"/>
      <c r="H27" s="31">
        <f t="shared" si="1"/>
        <v>0</v>
      </c>
    </row>
    <row r="28" spans="1:8" ht="20.25">
      <c r="A28" s="39" t="s">
        <v>9</v>
      </c>
      <c r="B28" s="31">
        <f t="shared" si="0"/>
        <v>0</v>
      </c>
      <c r="C28" s="31"/>
      <c r="D28" s="31"/>
      <c r="E28" s="31"/>
      <c r="F28" s="31"/>
      <c r="G28" s="31"/>
      <c r="H28" s="31">
        <f t="shared" si="1"/>
        <v>0</v>
      </c>
    </row>
    <row r="29" spans="1:8" ht="20.25">
      <c r="A29" s="39" t="s">
        <v>10</v>
      </c>
      <c r="B29" s="31">
        <f t="shared" si="0"/>
        <v>0</v>
      </c>
      <c r="C29" s="31"/>
      <c r="D29" s="31"/>
      <c r="E29" s="31"/>
      <c r="F29" s="31"/>
      <c r="G29" s="31"/>
      <c r="H29" s="31">
        <f t="shared" si="1"/>
        <v>0</v>
      </c>
    </row>
    <row r="30" spans="1:8" ht="20.25">
      <c r="A30" s="39" t="s">
        <v>11</v>
      </c>
      <c r="B30" s="31">
        <f t="shared" si="0"/>
        <v>0</v>
      </c>
      <c r="C30" s="31"/>
      <c r="D30" s="31"/>
      <c r="E30" s="31"/>
      <c r="F30" s="31"/>
      <c r="G30" s="31"/>
      <c r="H30" s="31">
        <f t="shared" si="1"/>
        <v>0</v>
      </c>
    </row>
    <row r="31" spans="1:8" ht="40.5">
      <c r="A31" s="47" t="s">
        <v>143</v>
      </c>
      <c r="B31" s="36">
        <f t="shared" si="0"/>
        <v>0</v>
      </c>
      <c r="C31" s="36">
        <f>C19+C20+C21+C22+C23+C24+C25+C26+C27+C28+C29+C30</f>
        <v>0</v>
      </c>
      <c r="D31" s="36">
        <f>D19+D20+D21+D22+D23+D24+D25+D26+D27+D28+D29+D30</f>
        <v>0</v>
      </c>
      <c r="E31" s="36">
        <f>E19+E20+E21+E22+E23+E24+E25+E26+E27+E28+E29+E30</f>
        <v>0</v>
      </c>
      <c r="F31" s="36">
        <f>F19+F20+F21+F22+F23+F24+F25+F26+F27+F28+F29+F30</f>
        <v>0</v>
      </c>
      <c r="G31" s="36" t="s">
        <v>21</v>
      </c>
      <c r="H31" s="48">
        <f>H19+H20+H21+H22+H23+H24+H25+H26+H27+H28+H29+H30</f>
        <v>0</v>
      </c>
    </row>
    <row r="32" spans="1:8" ht="20.25">
      <c r="A32" s="128" t="s">
        <v>113</v>
      </c>
      <c r="B32" s="50">
        <f>SUM(B19:B24)</f>
        <v>0</v>
      </c>
      <c r="C32" s="50">
        <f>SUM(C19:C24)</f>
        <v>0</v>
      </c>
      <c r="D32" s="50">
        <f>SUM(D19:D24)</f>
        <v>0</v>
      </c>
      <c r="E32" s="50">
        <f>SUM(E19:E24)</f>
        <v>0</v>
      </c>
      <c r="F32" s="50">
        <f>SUM(F19:F24)</f>
        <v>0</v>
      </c>
      <c r="G32" s="50">
        <f>IF(D32+E32+F32=0,0,H32/(D32+E32+F32))</f>
        <v>0</v>
      </c>
      <c r="H32" s="50">
        <f>SUM(H19:H24)</f>
        <v>0</v>
      </c>
    </row>
    <row r="33" spans="1:8" ht="20.25">
      <c r="A33" s="128" t="s">
        <v>114</v>
      </c>
      <c r="B33" s="50">
        <f>SUM(B25:B26)</f>
        <v>0</v>
      </c>
      <c r="C33" s="50">
        <f>SUM(C25:C26)</f>
        <v>0</v>
      </c>
      <c r="D33" s="50">
        <f>SUM(D25:D26)</f>
        <v>0</v>
      </c>
      <c r="E33" s="50">
        <f>SUM(E25:E26)</f>
        <v>0</v>
      </c>
      <c r="F33" s="50">
        <f>SUM(F25:F26)</f>
        <v>0</v>
      </c>
      <c r="G33" s="50">
        <f>IF(D33+E33+F33=0,0,H33/(D33+E33+F33))</f>
        <v>0</v>
      </c>
      <c r="H33" s="50">
        <f>SUM(H25:H26)</f>
        <v>0</v>
      </c>
    </row>
    <row r="34" spans="1:8" ht="20.25">
      <c r="A34" s="128" t="s">
        <v>115</v>
      </c>
      <c r="B34" s="50">
        <f>SUM(B27:B30)</f>
        <v>0</v>
      </c>
      <c r="C34" s="50">
        <f>SUM(C27:C30)</f>
        <v>0</v>
      </c>
      <c r="D34" s="50">
        <f>SUM(D27:D30)</f>
        <v>0</v>
      </c>
      <c r="E34" s="50">
        <f>SUM(E27:E30)</f>
        <v>0</v>
      </c>
      <c r="F34" s="50">
        <f>SUM(F27:F30)</f>
        <v>0</v>
      </c>
      <c r="G34" s="50">
        <f>IF(D34+E34+F34=0,0,H34/(D34+E34+F34))</f>
        <v>0</v>
      </c>
      <c r="H34" s="50">
        <f>SUM(H27:H30)</f>
        <v>0</v>
      </c>
    </row>
    <row r="35" spans="1:8" ht="20.25">
      <c r="A35" s="125" t="s">
        <v>130</v>
      </c>
      <c r="B35" s="126"/>
      <c r="C35" s="126"/>
      <c r="D35" s="126"/>
      <c r="E35" s="126"/>
      <c r="F35" s="126"/>
      <c r="G35" s="126"/>
      <c r="H35" s="127"/>
    </row>
    <row r="36" spans="1:8" ht="20.25">
      <c r="A36" s="39" t="s">
        <v>0</v>
      </c>
      <c r="B36" s="31">
        <f aca="true" t="shared" si="2" ref="B36:B48">C36+D36+E36+F36</f>
        <v>0</v>
      </c>
      <c r="C36" s="31"/>
      <c r="D36" s="31"/>
      <c r="E36" s="31"/>
      <c r="F36" s="31"/>
      <c r="G36" s="31"/>
      <c r="H36" s="31">
        <f>(D36+E36+F36)*G36</f>
        <v>0</v>
      </c>
    </row>
    <row r="37" spans="1:8" ht="20.25">
      <c r="A37" s="39" t="s">
        <v>1</v>
      </c>
      <c r="B37" s="31">
        <f t="shared" si="2"/>
        <v>0</v>
      </c>
      <c r="C37" s="31"/>
      <c r="D37" s="31"/>
      <c r="E37" s="31"/>
      <c r="F37" s="31"/>
      <c r="G37" s="31"/>
      <c r="H37" s="31">
        <f aca="true" t="shared" si="3" ref="H37:H47">(D37+E37+F37)*G37</f>
        <v>0</v>
      </c>
    </row>
    <row r="38" spans="1:8" ht="20.25">
      <c r="A38" s="39" t="s">
        <v>2</v>
      </c>
      <c r="B38" s="31">
        <f t="shared" si="2"/>
        <v>0</v>
      </c>
      <c r="C38" s="31"/>
      <c r="D38" s="31"/>
      <c r="E38" s="31"/>
      <c r="F38" s="31"/>
      <c r="G38" s="31"/>
      <c r="H38" s="31">
        <f t="shared" si="3"/>
        <v>0</v>
      </c>
    </row>
    <row r="39" spans="1:8" ht="20.25">
      <c r="A39" s="39" t="s">
        <v>3</v>
      </c>
      <c r="B39" s="31">
        <f t="shared" si="2"/>
        <v>0</v>
      </c>
      <c r="C39" s="31"/>
      <c r="D39" s="31"/>
      <c r="E39" s="31"/>
      <c r="F39" s="31"/>
      <c r="G39" s="31"/>
      <c r="H39" s="31">
        <f t="shared" si="3"/>
        <v>0</v>
      </c>
    </row>
    <row r="40" spans="1:8" ht="20.25">
      <c r="A40" s="39" t="s">
        <v>4</v>
      </c>
      <c r="B40" s="31">
        <f t="shared" si="2"/>
        <v>0</v>
      </c>
      <c r="C40" s="31"/>
      <c r="D40" s="31"/>
      <c r="E40" s="31"/>
      <c r="F40" s="31"/>
      <c r="G40" s="31"/>
      <c r="H40" s="31">
        <f t="shared" si="3"/>
        <v>0</v>
      </c>
    </row>
    <row r="41" spans="1:8" ht="20.25">
      <c r="A41" s="39" t="s">
        <v>5</v>
      </c>
      <c r="B41" s="31">
        <f t="shared" si="2"/>
        <v>0</v>
      </c>
      <c r="C41" s="31"/>
      <c r="D41" s="31"/>
      <c r="E41" s="31"/>
      <c r="F41" s="31"/>
      <c r="G41" s="31"/>
      <c r="H41" s="31">
        <f t="shared" si="3"/>
        <v>0</v>
      </c>
    </row>
    <row r="42" spans="1:8" ht="20.25">
      <c r="A42" s="39" t="s">
        <v>6</v>
      </c>
      <c r="B42" s="31">
        <f t="shared" si="2"/>
        <v>0</v>
      </c>
      <c r="C42" s="31"/>
      <c r="D42" s="31"/>
      <c r="E42" s="31"/>
      <c r="F42" s="31"/>
      <c r="G42" s="31"/>
      <c r="H42" s="31">
        <f t="shared" si="3"/>
        <v>0</v>
      </c>
    </row>
    <row r="43" spans="1:8" ht="20.25">
      <c r="A43" s="39" t="s">
        <v>7</v>
      </c>
      <c r="B43" s="31">
        <f t="shared" si="2"/>
        <v>0</v>
      </c>
      <c r="C43" s="31"/>
      <c r="D43" s="31"/>
      <c r="E43" s="31"/>
      <c r="F43" s="31"/>
      <c r="G43" s="31"/>
      <c r="H43" s="31">
        <f t="shared" si="3"/>
        <v>0</v>
      </c>
    </row>
    <row r="44" spans="1:8" ht="20.25">
      <c r="A44" s="39" t="s">
        <v>8</v>
      </c>
      <c r="B44" s="31">
        <f t="shared" si="2"/>
        <v>0</v>
      </c>
      <c r="C44" s="31"/>
      <c r="D44" s="31"/>
      <c r="E44" s="31"/>
      <c r="F44" s="31"/>
      <c r="G44" s="31"/>
      <c r="H44" s="31">
        <f t="shared" si="3"/>
        <v>0</v>
      </c>
    </row>
    <row r="45" spans="1:8" ht="20.25">
      <c r="A45" s="39" t="s">
        <v>9</v>
      </c>
      <c r="B45" s="31">
        <f t="shared" si="2"/>
        <v>0</v>
      </c>
      <c r="C45" s="31"/>
      <c r="D45" s="31"/>
      <c r="E45" s="31"/>
      <c r="F45" s="31"/>
      <c r="G45" s="31"/>
      <c r="H45" s="31">
        <f t="shared" si="3"/>
        <v>0</v>
      </c>
    </row>
    <row r="46" spans="1:8" ht="20.25">
      <c r="A46" s="39" t="s">
        <v>10</v>
      </c>
      <c r="B46" s="31">
        <f t="shared" si="2"/>
        <v>0</v>
      </c>
      <c r="C46" s="31"/>
      <c r="D46" s="31"/>
      <c r="E46" s="31"/>
      <c r="F46" s="31"/>
      <c r="G46" s="31"/>
      <c r="H46" s="31">
        <f t="shared" si="3"/>
        <v>0</v>
      </c>
    </row>
    <row r="47" spans="1:8" ht="20.25">
      <c r="A47" s="39" t="s">
        <v>11</v>
      </c>
      <c r="B47" s="31">
        <f t="shared" si="2"/>
        <v>0</v>
      </c>
      <c r="C47" s="31"/>
      <c r="D47" s="31"/>
      <c r="E47" s="31"/>
      <c r="F47" s="31"/>
      <c r="G47" s="31"/>
      <c r="H47" s="31">
        <f t="shared" si="3"/>
        <v>0</v>
      </c>
    </row>
    <row r="48" spans="1:8" ht="41.25" thickBot="1">
      <c r="A48" s="32" t="s">
        <v>144</v>
      </c>
      <c r="B48" s="35">
        <f t="shared" si="2"/>
        <v>0</v>
      </c>
      <c r="C48" s="33">
        <f>C36+C37+C38+C39+C40+C41+C42+C43+C44+C45+C46+C47</f>
        <v>0</v>
      </c>
      <c r="D48" s="33">
        <f>D36+D37+D38+D39+D40+D41+D42+D43+D44+D45+D46+D47</f>
        <v>0</v>
      </c>
      <c r="E48" s="33">
        <f>E36+E37+E38+E39+E40+E41+E42+E43+E44+E45+E46+E47</f>
        <v>0</v>
      </c>
      <c r="F48" s="33">
        <f>F36+F37+F38+F39+F40+F41+F42+F43+F44+F45+F46+F47</f>
        <v>0</v>
      </c>
      <c r="G48" s="33" t="s">
        <v>21</v>
      </c>
      <c r="H48" s="34">
        <f>H36+H37+H38+H39+H40+H41+H42+H43+H44+H45+H46+H47</f>
        <v>0</v>
      </c>
    </row>
    <row r="49" spans="1:8" ht="20.25">
      <c r="A49" s="128" t="s">
        <v>117</v>
      </c>
      <c r="B49" s="50">
        <f>SUM(B36:B41)</f>
        <v>0</v>
      </c>
      <c r="C49" s="50">
        <f>SUM(C36:C41)</f>
        <v>0</v>
      </c>
      <c r="D49" s="50">
        <f>SUM(D36:D41)</f>
        <v>0</v>
      </c>
      <c r="E49" s="50">
        <f>SUM(E36:E41)</f>
        <v>0</v>
      </c>
      <c r="F49" s="50">
        <f>SUM(F36:F41)</f>
        <v>0</v>
      </c>
      <c r="G49" s="50">
        <f>IF(D49+E49+F49=0,0,H49/(D49+E49+F49))</f>
        <v>0</v>
      </c>
      <c r="H49" s="50">
        <f>SUM(H36:H41)</f>
        <v>0</v>
      </c>
    </row>
    <row r="50" spans="1:8" ht="20.25">
      <c r="A50" s="128" t="s">
        <v>118</v>
      </c>
      <c r="B50" s="50">
        <f>SUM(B42:B47)</f>
        <v>0</v>
      </c>
      <c r="C50" s="50">
        <f>SUM(C42:C47)</f>
        <v>0</v>
      </c>
      <c r="D50" s="50">
        <f>SUM(D42:D47)</f>
        <v>0</v>
      </c>
      <c r="E50" s="50">
        <f>SUM(E42:E47)</f>
        <v>0</v>
      </c>
      <c r="F50" s="50">
        <f>SUM(F42:F47)</f>
        <v>0</v>
      </c>
      <c r="G50" s="50">
        <f>IF(D50+E50+F50=0,0,H50/(D50+E50+F50))</f>
        <v>0</v>
      </c>
      <c r="H50" s="50">
        <f>SUM(H42:H47)</f>
        <v>0</v>
      </c>
    </row>
    <row r="51" spans="1:8" ht="20.25">
      <c r="A51" s="125" t="s">
        <v>131</v>
      </c>
      <c r="B51" s="126"/>
      <c r="C51" s="126"/>
      <c r="D51" s="126"/>
      <c r="E51" s="126"/>
      <c r="F51" s="126"/>
      <c r="G51" s="126"/>
      <c r="H51" s="127"/>
    </row>
    <row r="52" spans="1:8" ht="20.25">
      <c r="A52" s="39" t="s">
        <v>0</v>
      </c>
      <c r="B52" s="31">
        <f aca="true" t="shared" si="4" ref="B52:B64">C52+D52+E52+F52</f>
        <v>0</v>
      </c>
      <c r="C52" s="31"/>
      <c r="D52" s="31"/>
      <c r="E52" s="31"/>
      <c r="F52" s="31"/>
      <c r="G52" s="31"/>
      <c r="H52" s="31">
        <f>(D52+E52+F52)*G52</f>
        <v>0</v>
      </c>
    </row>
    <row r="53" spans="1:8" ht="20.25">
      <c r="A53" s="39" t="s">
        <v>1</v>
      </c>
      <c r="B53" s="31">
        <f t="shared" si="4"/>
        <v>0</v>
      </c>
      <c r="C53" s="31"/>
      <c r="D53" s="31"/>
      <c r="E53" s="31"/>
      <c r="F53" s="31"/>
      <c r="G53" s="31"/>
      <c r="H53" s="31">
        <f aca="true" t="shared" si="5" ref="H53:H63">(D53+E53+F53)*G53</f>
        <v>0</v>
      </c>
    </row>
    <row r="54" spans="1:8" ht="20.25">
      <c r="A54" s="39" t="s">
        <v>2</v>
      </c>
      <c r="B54" s="31">
        <f t="shared" si="4"/>
        <v>0</v>
      </c>
      <c r="C54" s="31"/>
      <c r="D54" s="31"/>
      <c r="E54" s="31"/>
      <c r="F54" s="31"/>
      <c r="G54" s="31"/>
      <c r="H54" s="31">
        <f t="shared" si="5"/>
        <v>0</v>
      </c>
    </row>
    <row r="55" spans="1:8" ht="20.25">
      <c r="A55" s="39" t="s">
        <v>3</v>
      </c>
      <c r="B55" s="31">
        <f t="shared" si="4"/>
        <v>0</v>
      </c>
      <c r="C55" s="31"/>
      <c r="D55" s="31"/>
      <c r="E55" s="31"/>
      <c r="F55" s="31"/>
      <c r="G55" s="31"/>
      <c r="H55" s="31">
        <f t="shared" si="5"/>
        <v>0</v>
      </c>
    </row>
    <row r="56" spans="1:8" ht="20.25">
      <c r="A56" s="39" t="s">
        <v>4</v>
      </c>
      <c r="B56" s="31">
        <f t="shared" si="4"/>
        <v>0</v>
      </c>
      <c r="C56" s="31"/>
      <c r="D56" s="31"/>
      <c r="E56" s="31"/>
      <c r="F56" s="31"/>
      <c r="G56" s="31"/>
      <c r="H56" s="31">
        <f t="shared" si="5"/>
        <v>0</v>
      </c>
    </row>
    <row r="57" spans="1:8" ht="20.25">
      <c r="A57" s="39" t="s">
        <v>5</v>
      </c>
      <c r="B57" s="31">
        <f t="shared" si="4"/>
        <v>0</v>
      </c>
      <c r="C57" s="31"/>
      <c r="D57" s="31"/>
      <c r="E57" s="31"/>
      <c r="F57" s="31"/>
      <c r="G57" s="31"/>
      <c r="H57" s="31">
        <f t="shared" si="5"/>
        <v>0</v>
      </c>
    </row>
    <row r="58" spans="1:8" ht="20.25">
      <c r="A58" s="39" t="s">
        <v>6</v>
      </c>
      <c r="B58" s="31">
        <f t="shared" si="4"/>
        <v>0</v>
      </c>
      <c r="C58" s="31"/>
      <c r="D58" s="31"/>
      <c r="E58" s="31"/>
      <c r="F58" s="31"/>
      <c r="G58" s="31"/>
      <c r="H58" s="31">
        <f t="shared" si="5"/>
        <v>0</v>
      </c>
    </row>
    <row r="59" spans="1:8" ht="20.25">
      <c r="A59" s="39" t="s">
        <v>7</v>
      </c>
      <c r="B59" s="31">
        <f t="shared" si="4"/>
        <v>0</v>
      </c>
      <c r="C59" s="31"/>
      <c r="D59" s="31"/>
      <c r="E59" s="31"/>
      <c r="F59" s="31"/>
      <c r="G59" s="31"/>
      <c r="H59" s="31">
        <f t="shared" si="5"/>
        <v>0</v>
      </c>
    </row>
    <row r="60" spans="1:8" ht="20.25">
      <c r="A60" s="39" t="s">
        <v>8</v>
      </c>
      <c r="B60" s="31">
        <f t="shared" si="4"/>
        <v>0</v>
      </c>
      <c r="C60" s="31"/>
      <c r="D60" s="31"/>
      <c r="E60" s="31"/>
      <c r="F60" s="31"/>
      <c r="G60" s="31"/>
      <c r="H60" s="31">
        <f t="shared" si="5"/>
        <v>0</v>
      </c>
    </row>
    <row r="61" spans="1:8" ht="20.25">
      <c r="A61" s="39" t="s">
        <v>9</v>
      </c>
      <c r="B61" s="31">
        <f t="shared" si="4"/>
        <v>0</v>
      </c>
      <c r="C61" s="31"/>
      <c r="D61" s="31"/>
      <c r="E61" s="31"/>
      <c r="F61" s="31"/>
      <c r="G61" s="31"/>
      <c r="H61" s="31">
        <f t="shared" si="5"/>
        <v>0</v>
      </c>
    </row>
    <row r="62" spans="1:8" ht="20.25">
      <c r="A62" s="39" t="s">
        <v>10</v>
      </c>
      <c r="B62" s="31">
        <f t="shared" si="4"/>
        <v>0</v>
      </c>
      <c r="C62" s="31"/>
      <c r="D62" s="31"/>
      <c r="E62" s="31"/>
      <c r="F62" s="31"/>
      <c r="G62" s="31"/>
      <c r="H62" s="31">
        <f t="shared" si="5"/>
        <v>0</v>
      </c>
    </row>
    <row r="63" spans="1:8" ht="20.25">
      <c r="A63" s="39" t="s">
        <v>11</v>
      </c>
      <c r="B63" s="31">
        <f t="shared" si="4"/>
        <v>0</v>
      </c>
      <c r="C63" s="31"/>
      <c r="D63" s="31"/>
      <c r="E63" s="31"/>
      <c r="F63" s="31"/>
      <c r="G63" s="31"/>
      <c r="H63" s="31">
        <f t="shared" si="5"/>
        <v>0</v>
      </c>
    </row>
    <row r="64" spans="1:8" ht="21" thickBot="1">
      <c r="A64" s="32" t="s">
        <v>138</v>
      </c>
      <c r="B64" s="35">
        <f t="shared" si="4"/>
        <v>0</v>
      </c>
      <c r="C64" s="33">
        <f>C52+C53+C54+C55+C56+C57+C58+C59+C60+C61+C62+C63</f>
        <v>0</v>
      </c>
      <c r="D64" s="33">
        <f>D52+D53+D54+D55+D56+D57+D58+D59+D60+D61+D62+D63</f>
        <v>0</v>
      </c>
      <c r="E64" s="33">
        <f>E52+E53+E54+E55+E56+E57+E58+E59+E60+E61+E62+E63</f>
        <v>0</v>
      </c>
      <c r="F64" s="33">
        <f>F52+F53+F54+F55+F56+F57+F58+F59+F60+F61+F62+F63</f>
        <v>0</v>
      </c>
      <c r="G64" s="33"/>
      <c r="H64" s="34">
        <f>H52+H53+H54+H55+H56+H57+H58+H59+H60+H61+H62+H63</f>
        <v>0</v>
      </c>
    </row>
    <row r="65" spans="1:8" ht="20.25">
      <c r="A65" s="128" t="s">
        <v>125</v>
      </c>
      <c r="B65" s="50">
        <f>SUM(B52:B57)</f>
        <v>0</v>
      </c>
      <c r="C65" s="50">
        <f>SUM(C52:C57)</f>
        <v>0</v>
      </c>
      <c r="D65" s="50">
        <f>SUM(D52:D57)</f>
        <v>0</v>
      </c>
      <c r="E65" s="50">
        <f>SUM(E52:E57)</f>
        <v>0</v>
      </c>
      <c r="F65" s="50">
        <f>SUM(F52:F57)</f>
        <v>0</v>
      </c>
      <c r="G65" s="50">
        <f>IF(D65+E65+F65=0,0,H65/(D65+E65+F65))</f>
        <v>0</v>
      </c>
      <c r="H65" s="50">
        <f>SUM(H52:H57)</f>
        <v>0</v>
      </c>
    </row>
    <row r="66" spans="1:8" ht="20.25">
      <c r="A66" s="128" t="s">
        <v>126</v>
      </c>
      <c r="B66" s="50">
        <f>SUM(B58:B63)</f>
        <v>0</v>
      </c>
      <c r="C66" s="50">
        <f>SUM(C58:C63)</f>
        <v>0</v>
      </c>
      <c r="D66" s="50">
        <f>SUM(D58:D63)</f>
        <v>0</v>
      </c>
      <c r="E66" s="50">
        <f>SUM(E58:E63)</f>
        <v>0</v>
      </c>
      <c r="F66" s="50">
        <f>SUM(F58:F63)</f>
        <v>0</v>
      </c>
      <c r="G66" s="50">
        <f>IF(D66+E66+F66=0,0,H66/(D66+E66+F66))</f>
        <v>0</v>
      </c>
      <c r="H66" s="50">
        <f>SUM(H58:H63)</f>
        <v>0</v>
      </c>
    </row>
    <row r="68" s="45" customFormat="1" ht="20.25">
      <c r="A68" s="44" t="s">
        <v>140</v>
      </c>
    </row>
    <row r="69" s="45" customFormat="1" ht="20.25">
      <c r="A69" s="44"/>
    </row>
    <row r="70" spans="1:6" ht="80.25" customHeight="1" hidden="1">
      <c r="A70" s="129" t="s">
        <v>142</v>
      </c>
      <c r="B70" s="68">
        <f>C70+D70+E70+F70</f>
        <v>0</v>
      </c>
      <c r="C70" s="68">
        <f>(C64+C48+C31)/3</f>
        <v>0</v>
      </c>
      <c r="D70" s="68">
        <f>(D64+D48+D31)/3</f>
        <v>0</v>
      </c>
      <c r="E70" s="68">
        <f>(E64+E48+E31)/3</f>
        <v>0</v>
      </c>
      <c r="F70" s="68">
        <f>(F64+F48+F31)/3</f>
        <v>0</v>
      </c>
    </row>
  </sheetData>
  <sheetProtection/>
  <mergeCells count="22">
    <mergeCell ref="F2:H2"/>
    <mergeCell ref="A4:H4"/>
    <mergeCell ref="A3:H3"/>
    <mergeCell ref="A8:H8"/>
    <mergeCell ref="H12:H15"/>
    <mergeCell ref="A11:A16"/>
    <mergeCell ref="B12:F12"/>
    <mergeCell ref="A6:H6"/>
    <mergeCell ref="D15:D16"/>
    <mergeCell ref="E15:E16"/>
    <mergeCell ref="A51:H51"/>
    <mergeCell ref="C7:F7"/>
    <mergeCell ref="A18:H18"/>
    <mergeCell ref="B13:B16"/>
    <mergeCell ref="C13:F13"/>
    <mergeCell ref="C14:C16"/>
    <mergeCell ref="D14:F14"/>
    <mergeCell ref="G12:G16"/>
    <mergeCell ref="F15:F16"/>
    <mergeCell ref="B11:H11"/>
    <mergeCell ref="A9:H9"/>
    <mergeCell ref="A35:H35"/>
  </mergeCells>
  <printOptions horizontalCentered="1"/>
  <pageMargins left="0" right="0" top="0.1968503937007874" bottom="0" header="0.31496062992125984" footer="0.31496062992125984"/>
  <pageSetup fitToHeight="1" fitToWidth="1" horizontalDpi="600" verticalDpi="6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view="pageBreakPreview" zoomScale="70" zoomScaleNormal="80" zoomScaleSheetLayoutView="70" zoomScalePageLayoutView="0" workbookViewId="0" topLeftCell="A1">
      <selection activeCell="A9" sqref="A9:M9"/>
    </sheetView>
  </sheetViews>
  <sheetFormatPr defaultColWidth="8.796875" defaultRowHeight="18.75"/>
  <cols>
    <col min="1" max="1" width="23.3984375" style="37" customWidth="1"/>
    <col min="2" max="3" width="12.296875" style="26" customWidth="1"/>
    <col min="4" max="5" width="12.5" style="26" customWidth="1"/>
    <col min="6" max="7" width="10.69921875" style="26" customWidth="1"/>
    <col min="8" max="9" width="11.59765625" style="26" customWidth="1"/>
    <col min="10" max="11" width="10.296875" style="26" customWidth="1"/>
    <col min="12" max="12" width="13.8984375" style="26" customWidth="1"/>
    <col min="13" max="13" width="19.19921875" style="26" customWidth="1"/>
    <col min="14" max="14" width="14.69921875" style="26" customWidth="1"/>
    <col min="15" max="15" width="12.09765625" style="26" customWidth="1"/>
    <col min="16" max="16" width="9.69921875" style="26" customWidth="1"/>
    <col min="17" max="16384" width="8.796875" style="26" customWidth="1"/>
  </cols>
  <sheetData>
    <row r="1" spans="1:13" ht="37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 t="s">
        <v>332</v>
      </c>
    </row>
    <row r="2" spans="1:13" ht="55.5" customHeight="1">
      <c r="A2" s="41"/>
      <c r="B2" s="41"/>
      <c r="C2" s="41"/>
      <c r="D2" s="41"/>
      <c r="E2" s="41"/>
      <c r="F2" s="41"/>
      <c r="G2" s="41"/>
      <c r="H2" s="41"/>
      <c r="I2" s="87" t="s">
        <v>141</v>
      </c>
      <c r="J2" s="87"/>
      <c r="K2" s="87"/>
      <c r="L2" s="87"/>
      <c r="M2" s="87"/>
    </row>
    <row r="3" spans="1:13" ht="20.25" customHeight="1">
      <c r="A3" s="88" t="s">
        <v>245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3.5" customHeight="1">
      <c r="A4" s="81" t="s">
        <v>106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8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6" spans="1:13" ht="25.5" customHeight="1">
      <c r="A6" s="92" t="s">
        <v>304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</row>
    <row r="7" spans="1:11" ht="10.5" customHeight="1">
      <c r="A7" s="26"/>
      <c r="D7" s="93"/>
      <c r="E7" s="93"/>
      <c r="F7" s="93"/>
      <c r="G7" s="93"/>
      <c r="H7" s="93"/>
      <c r="I7" s="93"/>
      <c r="J7" s="93"/>
      <c r="K7" s="40"/>
    </row>
    <row r="8" spans="1:13" ht="15.75" customHeight="1">
      <c r="A8" s="88" t="s">
        <v>245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</row>
    <row r="9" spans="1:13" ht="18.75" customHeight="1">
      <c r="A9" s="81" t="s">
        <v>246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</row>
    <row r="11" spans="1:13" ht="18.75" customHeight="1">
      <c r="A11" s="94" t="s">
        <v>17</v>
      </c>
      <c r="B11" s="77" t="s">
        <v>137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</row>
    <row r="12" spans="1:13" ht="18.75" customHeight="1">
      <c r="A12" s="94"/>
      <c r="B12" s="77" t="s">
        <v>301</v>
      </c>
      <c r="C12" s="77"/>
      <c r="D12" s="77"/>
      <c r="E12" s="77"/>
      <c r="F12" s="77"/>
      <c r="G12" s="77"/>
      <c r="H12" s="77"/>
      <c r="I12" s="77"/>
      <c r="J12" s="77"/>
      <c r="K12" s="77"/>
      <c r="L12" s="77" t="s">
        <v>101</v>
      </c>
      <c r="M12" s="77" t="s">
        <v>104</v>
      </c>
    </row>
    <row r="13" spans="1:13" ht="18.75" customHeight="1">
      <c r="A13" s="94"/>
      <c r="B13" s="74" t="s">
        <v>302</v>
      </c>
      <c r="C13" s="95"/>
      <c r="D13" s="77" t="s">
        <v>134</v>
      </c>
      <c r="E13" s="77"/>
      <c r="F13" s="77"/>
      <c r="G13" s="77"/>
      <c r="H13" s="77"/>
      <c r="I13" s="77"/>
      <c r="J13" s="77"/>
      <c r="K13" s="77"/>
      <c r="L13" s="77"/>
      <c r="M13" s="77"/>
    </row>
    <row r="14" spans="1:13" ht="30.75" customHeight="1">
      <c r="A14" s="94"/>
      <c r="B14" s="75"/>
      <c r="C14" s="96"/>
      <c r="D14" s="77" t="s">
        <v>102</v>
      </c>
      <c r="E14" s="77"/>
      <c r="F14" s="77" t="s">
        <v>135</v>
      </c>
      <c r="G14" s="77"/>
      <c r="H14" s="77"/>
      <c r="I14" s="77"/>
      <c r="J14" s="77"/>
      <c r="K14" s="77"/>
      <c r="L14" s="77"/>
      <c r="M14" s="77"/>
    </row>
    <row r="15" spans="1:13" ht="75" customHeight="1">
      <c r="A15" s="94"/>
      <c r="B15" s="75"/>
      <c r="C15" s="96"/>
      <c r="D15" s="77"/>
      <c r="E15" s="77"/>
      <c r="F15" s="77" t="s">
        <v>14</v>
      </c>
      <c r="G15" s="77"/>
      <c r="H15" s="77" t="s">
        <v>15</v>
      </c>
      <c r="I15" s="77"/>
      <c r="J15" s="77" t="s">
        <v>16</v>
      </c>
      <c r="K15" s="77"/>
      <c r="L15" s="77"/>
      <c r="M15" s="77"/>
    </row>
    <row r="16" spans="1:13" ht="81">
      <c r="A16" s="94"/>
      <c r="B16" s="63" t="s">
        <v>13</v>
      </c>
      <c r="C16" s="30" t="s">
        <v>46</v>
      </c>
      <c r="D16" s="63" t="s">
        <v>13</v>
      </c>
      <c r="E16" s="30" t="s">
        <v>46</v>
      </c>
      <c r="F16" s="63" t="s">
        <v>13</v>
      </c>
      <c r="G16" s="30" t="s">
        <v>46</v>
      </c>
      <c r="H16" s="63" t="s">
        <v>13</v>
      </c>
      <c r="I16" s="30" t="s">
        <v>46</v>
      </c>
      <c r="J16" s="63" t="s">
        <v>13</v>
      </c>
      <c r="K16" s="30" t="s">
        <v>46</v>
      </c>
      <c r="L16" s="77"/>
      <c r="M16" s="64" t="s">
        <v>303</v>
      </c>
    </row>
    <row r="17" spans="1:13" ht="20.25">
      <c r="A17" s="38">
        <v>1</v>
      </c>
      <c r="B17" s="30">
        <v>2</v>
      </c>
      <c r="C17" s="30">
        <v>3</v>
      </c>
      <c r="D17" s="30">
        <v>4</v>
      </c>
      <c r="E17" s="30">
        <v>5</v>
      </c>
      <c r="F17" s="30">
        <v>6</v>
      </c>
      <c r="G17" s="30">
        <v>7</v>
      </c>
      <c r="H17" s="30">
        <v>8</v>
      </c>
      <c r="I17" s="30">
        <v>9</v>
      </c>
      <c r="J17" s="30">
        <v>10</v>
      </c>
      <c r="K17" s="27">
        <v>11</v>
      </c>
      <c r="L17" s="28">
        <v>12</v>
      </c>
      <c r="M17" s="28">
        <v>13</v>
      </c>
    </row>
    <row r="18" spans="1:13" ht="22.5">
      <c r="A18" s="83" t="s">
        <v>129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5"/>
    </row>
    <row r="19" spans="1:13" ht="20.25">
      <c r="A19" s="39" t="s">
        <v>0</v>
      </c>
      <c r="B19" s="31">
        <f aca="true" t="shared" si="0" ref="B19:B31">D19+F19+H19+J19</f>
        <v>0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>
        <f>(F19+H19+J19)*L19</f>
        <v>0</v>
      </c>
    </row>
    <row r="20" spans="1:13" ht="20.25">
      <c r="A20" s="39" t="s">
        <v>1</v>
      </c>
      <c r="B20" s="31">
        <f t="shared" si="0"/>
        <v>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>
        <f aca="true" t="shared" si="1" ref="M20:M30">(F20+H20+J20)*L20</f>
        <v>0</v>
      </c>
    </row>
    <row r="21" spans="1:13" ht="20.25">
      <c r="A21" s="39" t="s">
        <v>2</v>
      </c>
      <c r="B21" s="31">
        <f t="shared" si="0"/>
        <v>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>
        <f t="shared" si="1"/>
        <v>0</v>
      </c>
    </row>
    <row r="22" spans="1:13" ht="20.25">
      <c r="A22" s="39" t="s">
        <v>3</v>
      </c>
      <c r="B22" s="31">
        <f t="shared" si="0"/>
        <v>0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>
        <f t="shared" si="1"/>
        <v>0</v>
      </c>
    </row>
    <row r="23" spans="1:13" ht="20.25">
      <c r="A23" s="39" t="s">
        <v>4</v>
      </c>
      <c r="B23" s="31">
        <f t="shared" si="0"/>
        <v>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>
        <f t="shared" si="1"/>
        <v>0</v>
      </c>
    </row>
    <row r="24" spans="1:13" ht="20.25">
      <c r="A24" s="39" t="s">
        <v>5</v>
      </c>
      <c r="B24" s="31">
        <f t="shared" si="0"/>
        <v>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>
        <f t="shared" si="1"/>
        <v>0</v>
      </c>
    </row>
    <row r="25" spans="1:13" ht="20.25">
      <c r="A25" s="39" t="s">
        <v>6</v>
      </c>
      <c r="B25" s="31">
        <f t="shared" si="0"/>
        <v>0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>
        <f t="shared" si="1"/>
        <v>0</v>
      </c>
    </row>
    <row r="26" spans="1:13" ht="20.25">
      <c r="A26" s="39" t="s">
        <v>7</v>
      </c>
      <c r="B26" s="31">
        <f t="shared" si="0"/>
        <v>0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>
        <f t="shared" si="1"/>
        <v>0</v>
      </c>
    </row>
    <row r="27" spans="1:13" ht="20.25">
      <c r="A27" s="39" t="s">
        <v>8</v>
      </c>
      <c r="B27" s="31">
        <f t="shared" si="0"/>
        <v>0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>
        <f t="shared" si="1"/>
        <v>0</v>
      </c>
    </row>
    <row r="28" spans="1:13" ht="20.25">
      <c r="A28" s="39" t="s">
        <v>9</v>
      </c>
      <c r="B28" s="31">
        <f t="shared" si="0"/>
        <v>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>
        <f t="shared" si="1"/>
        <v>0</v>
      </c>
    </row>
    <row r="29" spans="1:13" ht="20.25">
      <c r="A29" s="39" t="s">
        <v>10</v>
      </c>
      <c r="B29" s="31">
        <f t="shared" si="0"/>
        <v>0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>
        <f t="shared" si="1"/>
        <v>0</v>
      </c>
    </row>
    <row r="30" spans="1:13" ht="20.25">
      <c r="A30" s="39" t="s">
        <v>11</v>
      </c>
      <c r="B30" s="31">
        <f t="shared" si="0"/>
        <v>0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>
        <f t="shared" si="1"/>
        <v>0</v>
      </c>
    </row>
    <row r="31" spans="1:13" ht="40.5">
      <c r="A31" s="47" t="s">
        <v>143</v>
      </c>
      <c r="B31" s="36">
        <f t="shared" si="0"/>
        <v>0</v>
      </c>
      <c r="C31" s="36"/>
      <c r="D31" s="36">
        <f>D19+D20+D21+D22+D23+D24+D25+D26+D27+D28+D29+D30</f>
        <v>0</v>
      </c>
      <c r="E31" s="36"/>
      <c r="F31" s="36">
        <f>F19+F20+F21+F22+F23+F24+F25+F26+F27+F28+F29+F30</f>
        <v>0</v>
      </c>
      <c r="G31" s="36"/>
      <c r="H31" s="36">
        <f>H19+H20+H21+H22+H23+H24+H25+H26+H27+H28+H29+H30</f>
        <v>0</v>
      </c>
      <c r="I31" s="36"/>
      <c r="J31" s="36">
        <f>J19+J20+J21+J22+J23+J24+J25+J26+J27+J28+J29+J30</f>
        <v>0</v>
      </c>
      <c r="K31" s="36"/>
      <c r="L31" s="36" t="s">
        <v>21</v>
      </c>
      <c r="M31" s="48">
        <f>M19+M20+M21+M22+M23+M24+M25+M26+M27+M28+M29+M30</f>
        <v>0</v>
      </c>
    </row>
    <row r="32" spans="1:13" ht="20.25">
      <c r="A32" s="49" t="s">
        <v>113</v>
      </c>
      <c r="B32" s="50">
        <f>SUM(B19:B24)</f>
        <v>0</v>
      </c>
      <c r="C32" s="50"/>
      <c r="D32" s="50">
        <f>SUM(D19:D24)</f>
        <v>0</v>
      </c>
      <c r="E32" s="50"/>
      <c r="F32" s="50">
        <f>SUM(F19:F24)</f>
        <v>0</v>
      </c>
      <c r="G32" s="50"/>
      <c r="H32" s="50">
        <f>SUM(H19:H24)</f>
        <v>0</v>
      </c>
      <c r="I32" s="50"/>
      <c r="J32" s="50">
        <f>SUM(J19:J24)</f>
        <v>0</v>
      </c>
      <c r="K32" s="50"/>
      <c r="L32" s="50">
        <f>IF(F32+H32+J32=0,0,M32/(F32+H32+J32))</f>
        <v>0</v>
      </c>
      <c r="M32" s="50">
        <f>SUM(M19:M24)</f>
        <v>0</v>
      </c>
    </row>
    <row r="33" spans="1:13" ht="20.25">
      <c r="A33" s="49" t="s">
        <v>114</v>
      </c>
      <c r="B33" s="50">
        <f>SUM(B25:B26)</f>
        <v>0</v>
      </c>
      <c r="C33" s="50"/>
      <c r="D33" s="50">
        <f>SUM(D25:D26)</f>
        <v>0</v>
      </c>
      <c r="E33" s="50"/>
      <c r="F33" s="50">
        <f>SUM(F25:F26)</f>
        <v>0</v>
      </c>
      <c r="G33" s="50"/>
      <c r="H33" s="50">
        <f>SUM(H25:H26)</f>
        <v>0</v>
      </c>
      <c r="I33" s="50"/>
      <c r="J33" s="50">
        <f>SUM(J25:J26)</f>
        <v>0</v>
      </c>
      <c r="K33" s="50"/>
      <c r="L33" s="50">
        <f>IF(F33+H33+J33=0,0,M33/(F33+H33+J33))</f>
        <v>0</v>
      </c>
      <c r="M33" s="50">
        <f>SUM(M25:M26)</f>
        <v>0</v>
      </c>
    </row>
    <row r="34" spans="1:13" ht="20.25">
      <c r="A34" s="49" t="s">
        <v>115</v>
      </c>
      <c r="B34" s="50">
        <f>SUM(B27:B30)</f>
        <v>0</v>
      </c>
      <c r="C34" s="50"/>
      <c r="D34" s="50">
        <f>SUM(D27:D30)</f>
        <v>0</v>
      </c>
      <c r="E34" s="50"/>
      <c r="F34" s="50">
        <f>SUM(F27:F30)</f>
        <v>0</v>
      </c>
      <c r="G34" s="50"/>
      <c r="H34" s="50">
        <f>SUM(H27:H30)</f>
        <v>0</v>
      </c>
      <c r="I34" s="50"/>
      <c r="J34" s="50">
        <f>SUM(J27:J30)</f>
        <v>0</v>
      </c>
      <c r="K34" s="50"/>
      <c r="L34" s="50">
        <f>IF(F34+H34+J34=0,0,M34/(F34+H34+J34))</f>
        <v>0</v>
      </c>
      <c r="M34" s="50">
        <f>SUM(M27:M30)</f>
        <v>0</v>
      </c>
    </row>
    <row r="35" spans="1:13" ht="22.5">
      <c r="A35" s="83" t="s">
        <v>130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5"/>
    </row>
    <row r="36" spans="1:13" ht="20.25">
      <c r="A36" s="39" t="s">
        <v>0</v>
      </c>
      <c r="B36" s="31">
        <f aca="true" t="shared" si="2" ref="B36:B48">D36+F36+H36+J36</f>
        <v>0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>
        <f>(F36+H36+J36)*L36</f>
        <v>0</v>
      </c>
    </row>
    <row r="37" spans="1:13" ht="20.25">
      <c r="A37" s="39" t="s">
        <v>1</v>
      </c>
      <c r="B37" s="31">
        <f t="shared" si="2"/>
        <v>0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>
        <f aca="true" t="shared" si="3" ref="M37:M47">(F37+H37+J37)*L37</f>
        <v>0</v>
      </c>
    </row>
    <row r="38" spans="1:13" ht="20.25">
      <c r="A38" s="39" t="s">
        <v>2</v>
      </c>
      <c r="B38" s="31">
        <f t="shared" si="2"/>
        <v>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>
        <f t="shared" si="3"/>
        <v>0</v>
      </c>
    </row>
    <row r="39" spans="1:13" ht="20.25">
      <c r="A39" s="39" t="s">
        <v>3</v>
      </c>
      <c r="B39" s="31">
        <f t="shared" si="2"/>
        <v>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>
        <f t="shared" si="3"/>
        <v>0</v>
      </c>
    </row>
    <row r="40" spans="1:13" ht="20.25">
      <c r="A40" s="39" t="s">
        <v>4</v>
      </c>
      <c r="B40" s="31">
        <f t="shared" si="2"/>
        <v>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>
        <f t="shared" si="3"/>
        <v>0</v>
      </c>
    </row>
    <row r="41" spans="1:13" ht="20.25">
      <c r="A41" s="39" t="s">
        <v>5</v>
      </c>
      <c r="B41" s="31">
        <f t="shared" si="2"/>
        <v>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>
        <f t="shared" si="3"/>
        <v>0</v>
      </c>
    </row>
    <row r="42" spans="1:13" ht="20.25">
      <c r="A42" s="39" t="s">
        <v>6</v>
      </c>
      <c r="B42" s="31">
        <f t="shared" si="2"/>
        <v>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>
        <f t="shared" si="3"/>
        <v>0</v>
      </c>
    </row>
    <row r="43" spans="1:13" ht="20.25">
      <c r="A43" s="39" t="s">
        <v>7</v>
      </c>
      <c r="B43" s="31">
        <f t="shared" si="2"/>
        <v>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>
        <f t="shared" si="3"/>
        <v>0</v>
      </c>
    </row>
    <row r="44" spans="1:13" ht="20.25">
      <c r="A44" s="39" t="s">
        <v>8</v>
      </c>
      <c r="B44" s="31">
        <f t="shared" si="2"/>
        <v>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>
        <f t="shared" si="3"/>
        <v>0</v>
      </c>
    </row>
    <row r="45" spans="1:13" ht="20.25">
      <c r="A45" s="39" t="s">
        <v>9</v>
      </c>
      <c r="B45" s="31">
        <f t="shared" si="2"/>
        <v>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>
        <f t="shared" si="3"/>
        <v>0</v>
      </c>
    </row>
    <row r="46" spans="1:13" ht="20.25">
      <c r="A46" s="39" t="s">
        <v>10</v>
      </c>
      <c r="B46" s="31">
        <f t="shared" si="2"/>
        <v>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>
        <f t="shared" si="3"/>
        <v>0</v>
      </c>
    </row>
    <row r="47" spans="1:13" ht="20.25">
      <c r="A47" s="39" t="s">
        <v>11</v>
      </c>
      <c r="B47" s="31">
        <f t="shared" si="2"/>
        <v>0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>
        <f t="shared" si="3"/>
        <v>0</v>
      </c>
    </row>
    <row r="48" spans="1:13" ht="41.25" thickBot="1">
      <c r="A48" s="32" t="s">
        <v>144</v>
      </c>
      <c r="B48" s="35">
        <f t="shared" si="2"/>
        <v>0</v>
      </c>
      <c r="C48" s="62"/>
      <c r="D48" s="33">
        <f>D36+D37+D38+D39+D40+D41+D42+D43+D44+D45+D46+D47</f>
        <v>0</v>
      </c>
      <c r="E48" s="33"/>
      <c r="F48" s="33">
        <f>F36+F37+F38+F39+F40+F41+F42+F43+F44+F45+F46+F47</f>
        <v>0</v>
      </c>
      <c r="G48" s="33"/>
      <c r="H48" s="33">
        <f>H36+H37+H38+H39+H40+H41+H42+H43+H44+H45+H46+H47</f>
        <v>0</v>
      </c>
      <c r="I48" s="33"/>
      <c r="J48" s="33">
        <f>J36+J37+J38+J39+J40+J41+J42+J43+J44+J45+J46+J47</f>
        <v>0</v>
      </c>
      <c r="K48" s="33"/>
      <c r="L48" s="33" t="s">
        <v>21</v>
      </c>
      <c r="M48" s="34">
        <f>M36+M37+M38+M39+M40+M41+M42+M43+M44+M45+M46+M47</f>
        <v>0</v>
      </c>
    </row>
    <row r="49" spans="1:13" ht="20.25">
      <c r="A49" s="49" t="s">
        <v>117</v>
      </c>
      <c r="B49" s="50">
        <f>SUM(B36:B41)</f>
        <v>0</v>
      </c>
      <c r="C49" s="50"/>
      <c r="D49" s="50">
        <f>SUM(D36:D41)</f>
        <v>0</v>
      </c>
      <c r="E49" s="50"/>
      <c r="F49" s="50">
        <f>SUM(F36:F41)</f>
        <v>0</v>
      </c>
      <c r="G49" s="50"/>
      <c r="H49" s="50">
        <f>SUM(H36:H41)</f>
        <v>0</v>
      </c>
      <c r="I49" s="50"/>
      <c r="J49" s="50">
        <f>SUM(J36:J41)</f>
        <v>0</v>
      </c>
      <c r="K49" s="50"/>
      <c r="L49" s="50">
        <f>IF(F49+H49+J49=0,0,M49/(F49+H49+J49))</f>
        <v>0</v>
      </c>
      <c r="M49" s="50">
        <f>SUM(M36:M41)</f>
        <v>0</v>
      </c>
    </row>
    <row r="50" spans="1:13" ht="20.25">
      <c r="A50" s="49" t="s">
        <v>118</v>
      </c>
      <c r="B50" s="50">
        <f>SUM(B42:B47)</f>
        <v>0</v>
      </c>
      <c r="C50" s="50"/>
      <c r="D50" s="50">
        <f>SUM(D42:D47)</f>
        <v>0</v>
      </c>
      <c r="E50" s="50"/>
      <c r="F50" s="50">
        <f>SUM(F42:F47)</f>
        <v>0</v>
      </c>
      <c r="G50" s="50"/>
      <c r="H50" s="50">
        <f>SUM(H42:H47)</f>
        <v>0</v>
      </c>
      <c r="I50" s="50"/>
      <c r="J50" s="50">
        <f>SUM(J42:J47)</f>
        <v>0</v>
      </c>
      <c r="K50" s="50"/>
      <c r="L50" s="50">
        <f>IF(F50+H50+J50=0,0,M50/(F50+H50+J50))</f>
        <v>0</v>
      </c>
      <c r="M50" s="50">
        <f>SUM(M42:M47)</f>
        <v>0</v>
      </c>
    </row>
    <row r="51" spans="1:13" ht="22.5">
      <c r="A51" s="83" t="s">
        <v>131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5"/>
    </row>
    <row r="52" spans="1:13" ht="20.25">
      <c r="A52" s="39" t="s">
        <v>0</v>
      </c>
      <c r="B52" s="31">
        <f aca="true" t="shared" si="4" ref="B52:B64">D52+F52+H52+J52</f>
        <v>0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>
        <f>(F52+H52+J52)*L52</f>
        <v>0</v>
      </c>
    </row>
    <row r="53" spans="1:13" ht="20.25">
      <c r="A53" s="39" t="s">
        <v>1</v>
      </c>
      <c r="B53" s="31">
        <f t="shared" si="4"/>
        <v>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>
        <f aca="true" t="shared" si="5" ref="M53:M63">(F53+H53+J53)*L53</f>
        <v>0</v>
      </c>
    </row>
    <row r="54" spans="1:13" ht="20.25">
      <c r="A54" s="39" t="s">
        <v>2</v>
      </c>
      <c r="B54" s="31">
        <f t="shared" si="4"/>
        <v>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>
        <f t="shared" si="5"/>
        <v>0</v>
      </c>
    </row>
    <row r="55" spans="1:13" ht="20.25">
      <c r="A55" s="39" t="s">
        <v>3</v>
      </c>
      <c r="B55" s="31">
        <f t="shared" si="4"/>
        <v>0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>
        <f t="shared" si="5"/>
        <v>0</v>
      </c>
    </row>
    <row r="56" spans="1:13" ht="20.25">
      <c r="A56" s="39" t="s">
        <v>4</v>
      </c>
      <c r="B56" s="31">
        <f t="shared" si="4"/>
        <v>0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>
        <f t="shared" si="5"/>
        <v>0</v>
      </c>
    </row>
    <row r="57" spans="1:13" ht="20.25">
      <c r="A57" s="39" t="s">
        <v>5</v>
      </c>
      <c r="B57" s="31">
        <f t="shared" si="4"/>
        <v>0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>
        <f t="shared" si="5"/>
        <v>0</v>
      </c>
    </row>
    <row r="58" spans="1:13" ht="20.25">
      <c r="A58" s="39" t="s">
        <v>6</v>
      </c>
      <c r="B58" s="31">
        <f t="shared" si="4"/>
        <v>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>
        <f t="shared" si="5"/>
        <v>0</v>
      </c>
    </row>
    <row r="59" spans="1:13" ht="20.25">
      <c r="A59" s="39" t="s">
        <v>7</v>
      </c>
      <c r="B59" s="31">
        <f t="shared" si="4"/>
        <v>0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>
        <f t="shared" si="5"/>
        <v>0</v>
      </c>
    </row>
    <row r="60" spans="1:13" ht="20.25">
      <c r="A60" s="39" t="s">
        <v>8</v>
      </c>
      <c r="B60" s="31">
        <f t="shared" si="4"/>
        <v>0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>
        <f t="shared" si="5"/>
        <v>0</v>
      </c>
    </row>
    <row r="61" spans="1:13" ht="20.25">
      <c r="A61" s="39" t="s">
        <v>9</v>
      </c>
      <c r="B61" s="31">
        <f t="shared" si="4"/>
        <v>0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>
        <f t="shared" si="5"/>
        <v>0</v>
      </c>
    </row>
    <row r="62" spans="1:13" ht="20.25">
      <c r="A62" s="39" t="s">
        <v>10</v>
      </c>
      <c r="B62" s="31">
        <f t="shared" si="4"/>
        <v>0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>
        <f t="shared" si="5"/>
        <v>0</v>
      </c>
    </row>
    <row r="63" spans="1:13" ht="20.25">
      <c r="A63" s="39" t="s">
        <v>11</v>
      </c>
      <c r="B63" s="31">
        <f t="shared" si="4"/>
        <v>0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>
        <f t="shared" si="5"/>
        <v>0</v>
      </c>
    </row>
    <row r="64" spans="1:13" ht="21" thickBot="1">
      <c r="A64" s="32" t="s">
        <v>138</v>
      </c>
      <c r="B64" s="35">
        <f t="shared" si="4"/>
        <v>0</v>
      </c>
      <c r="C64" s="62"/>
      <c r="D64" s="33">
        <f>D52+D53+D54+D55+D56+D57+D58+D59+D60+D61+D62+D63</f>
        <v>0</v>
      </c>
      <c r="E64" s="33"/>
      <c r="F64" s="33">
        <f>F52+F53+F54+F55+F56+F57+F58+F59+F60+F61+F62+F63</f>
        <v>0</v>
      </c>
      <c r="G64" s="33"/>
      <c r="H64" s="33">
        <f>H52+H53+H54+H55+H56+H57+H58+H59+H60+H61+H62+H63</f>
        <v>0</v>
      </c>
      <c r="I64" s="33"/>
      <c r="J64" s="33">
        <f>J52+J53+J54+J55+J56+J57+J58+J59+J60+J61+J62+J63</f>
        <v>0</v>
      </c>
      <c r="K64" s="33"/>
      <c r="L64" s="33"/>
      <c r="M64" s="34">
        <f>M52+M53+M54+M55+M56+M57+M58+M59+M60+M61+M62+M63</f>
        <v>0</v>
      </c>
    </row>
    <row r="65" spans="1:13" ht="20.25">
      <c r="A65" s="49" t="s">
        <v>125</v>
      </c>
      <c r="B65" s="50">
        <f>SUM(B52:B57)</f>
        <v>0</v>
      </c>
      <c r="C65" s="50"/>
      <c r="D65" s="50">
        <f>SUM(D52:D57)</f>
        <v>0</v>
      </c>
      <c r="E65" s="50"/>
      <c r="F65" s="50">
        <f>SUM(F52:F57)</f>
        <v>0</v>
      </c>
      <c r="G65" s="50"/>
      <c r="H65" s="50">
        <f>SUM(H52:H57)</f>
        <v>0</v>
      </c>
      <c r="I65" s="50"/>
      <c r="J65" s="50">
        <f>SUM(J52:J57)</f>
        <v>0</v>
      </c>
      <c r="K65" s="50"/>
      <c r="L65" s="50">
        <f>IF(F65+H65+J65=0,0,M65/(F65+H65+J65))</f>
        <v>0</v>
      </c>
      <c r="M65" s="50">
        <f>SUM(M52:M57)</f>
        <v>0</v>
      </c>
    </row>
    <row r="66" spans="1:13" ht="20.25">
      <c r="A66" s="49" t="s">
        <v>126</v>
      </c>
      <c r="B66" s="50">
        <f>SUM(B58:B63)</f>
        <v>0</v>
      </c>
      <c r="C66" s="50"/>
      <c r="D66" s="50">
        <f>SUM(D58:D63)</f>
        <v>0</v>
      </c>
      <c r="E66" s="50"/>
      <c r="F66" s="50">
        <f>SUM(F58:F63)</f>
        <v>0</v>
      </c>
      <c r="G66" s="50"/>
      <c r="H66" s="50">
        <f>SUM(H58:H63)</f>
        <v>0</v>
      </c>
      <c r="I66" s="50"/>
      <c r="J66" s="50">
        <f>SUM(J58:J63)</f>
        <v>0</v>
      </c>
      <c r="K66" s="50"/>
      <c r="L66" s="50">
        <f>IF(F66+H66+J66=0,0,M66/(F66+H66+J66))</f>
        <v>0</v>
      </c>
      <c r="M66" s="50">
        <f>SUM(M58:M63)</f>
        <v>0</v>
      </c>
    </row>
    <row r="68" s="45" customFormat="1" ht="20.25">
      <c r="A68" s="44" t="s">
        <v>140</v>
      </c>
    </row>
    <row r="69" s="45" customFormat="1" ht="20.25">
      <c r="A69" s="44"/>
    </row>
    <row r="70" spans="1:11" s="24" customFormat="1" ht="80.25" customHeight="1" hidden="1">
      <c r="A70" s="46" t="s">
        <v>142</v>
      </c>
      <c r="B70" s="25">
        <f>D70+F70+H70+J70</f>
        <v>0</v>
      </c>
      <c r="C70" s="25"/>
      <c r="D70" s="25">
        <f>(D64+D48+D31)/3</f>
        <v>0</v>
      </c>
      <c r="E70" s="25"/>
      <c r="F70" s="25">
        <f>(F64+F48+F31)/3</f>
        <v>0</v>
      </c>
      <c r="G70" s="25"/>
      <c r="H70" s="25">
        <f>(H64+H48+H31)/3</f>
        <v>0</v>
      </c>
      <c r="I70" s="25"/>
      <c r="J70" s="25">
        <f>(J64+J48+J31)/3</f>
        <v>0</v>
      </c>
      <c r="K70" s="61"/>
    </row>
  </sheetData>
  <sheetProtection/>
  <mergeCells count="22">
    <mergeCell ref="I2:M2"/>
    <mergeCell ref="A9:M9"/>
    <mergeCell ref="A3:M3"/>
    <mergeCell ref="A4:M4"/>
    <mergeCell ref="A6:M6"/>
    <mergeCell ref="L12:L16"/>
    <mergeCell ref="M12:M15"/>
    <mergeCell ref="B12:K12"/>
    <mergeCell ref="D13:K13"/>
    <mergeCell ref="F14:K14"/>
    <mergeCell ref="J15:K15"/>
    <mergeCell ref="B13:C15"/>
    <mergeCell ref="D7:J7"/>
    <mergeCell ref="A8:M8"/>
    <mergeCell ref="A18:M18"/>
    <mergeCell ref="A35:M35"/>
    <mergeCell ref="A51:M51"/>
    <mergeCell ref="D14:E15"/>
    <mergeCell ref="F15:G15"/>
    <mergeCell ref="H15:I15"/>
    <mergeCell ref="A11:A16"/>
    <mergeCell ref="B11:M11"/>
  </mergeCells>
  <printOptions horizontalCentered="1"/>
  <pageMargins left="0" right="0" top="0.1968503937007874" bottom="0" header="0.31496062992125984" footer="0.31496062992125984"/>
  <pageSetup fitToHeight="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7"/>
  <sheetViews>
    <sheetView view="pageBreakPreview" zoomScale="90" zoomScaleSheetLayoutView="90" zoomScalePageLayoutView="0" workbookViewId="0" topLeftCell="A1">
      <selection activeCell="J17" sqref="J17"/>
    </sheetView>
  </sheetViews>
  <sheetFormatPr defaultColWidth="8.796875" defaultRowHeight="18.75"/>
  <cols>
    <col min="1" max="1" width="8.796875" style="131" customWidth="1"/>
    <col min="2" max="2" width="34.69921875" style="131" customWidth="1"/>
    <col min="3" max="16384" width="8.796875" style="131" customWidth="1"/>
  </cols>
  <sheetData>
    <row r="1" spans="3:5" ht="18.75" customHeight="1">
      <c r="C1" s="99" t="s">
        <v>99</v>
      </c>
      <c r="D1" s="99"/>
      <c r="E1" s="99"/>
    </row>
    <row r="2" spans="2:5" ht="32.25" customHeight="1">
      <c r="B2" s="99" t="s">
        <v>306</v>
      </c>
      <c r="C2" s="99"/>
      <c r="D2" s="99"/>
      <c r="E2" s="99"/>
    </row>
    <row r="3" spans="1:13" ht="36" customHeight="1">
      <c r="A3" s="132" t="s">
        <v>245</v>
      </c>
      <c r="B3" s="133"/>
      <c r="C3" s="133"/>
      <c r="D3" s="133"/>
      <c r="E3" s="133"/>
      <c r="F3" s="134"/>
      <c r="G3" s="134"/>
      <c r="H3" s="134"/>
      <c r="I3" s="134"/>
      <c r="J3" s="134"/>
      <c r="K3" s="134"/>
      <c r="L3" s="134"/>
      <c r="M3" s="134"/>
    </row>
    <row r="4" spans="1:13" ht="12" customHeight="1">
      <c r="A4" s="97" t="s">
        <v>106</v>
      </c>
      <c r="B4" s="98"/>
      <c r="C4" s="98"/>
      <c r="D4" s="98"/>
      <c r="E4" s="98"/>
      <c r="F4" s="70"/>
      <c r="G4" s="70"/>
      <c r="H4" s="70"/>
      <c r="I4" s="70"/>
      <c r="J4" s="70"/>
      <c r="K4" s="70"/>
      <c r="L4" s="70"/>
      <c r="M4" s="70"/>
    </row>
    <row r="5" spans="1:5" ht="30" customHeight="1">
      <c r="A5" s="100" t="s">
        <v>161</v>
      </c>
      <c r="B5" s="100"/>
      <c r="C5" s="100"/>
      <c r="D5" s="100"/>
      <c r="E5" s="100"/>
    </row>
    <row r="6" ht="15.75">
      <c r="E6" s="154" t="s">
        <v>333</v>
      </c>
    </row>
    <row r="7" spans="1:5" ht="18.75" customHeight="1">
      <c r="A7" s="135" t="s">
        <v>18</v>
      </c>
      <c r="B7" s="152" t="s">
        <v>247</v>
      </c>
      <c r="C7" s="136" t="s">
        <v>163</v>
      </c>
      <c r="D7" s="136" t="s">
        <v>164</v>
      </c>
      <c r="E7" s="136" t="s">
        <v>162</v>
      </c>
    </row>
    <row r="8" spans="1:5" ht="19.5" customHeight="1" thickBot="1">
      <c r="A8" s="137"/>
      <c r="B8" s="153"/>
      <c r="C8" s="136"/>
      <c r="D8" s="136"/>
      <c r="E8" s="136"/>
    </row>
    <row r="9" spans="1:5" ht="31.5">
      <c r="A9" s="138">
        <v>1</v>
      </c>
      <c r="B9" s="139" t="s">
        <v>145</v>
      </c>
      <c r="C9" s="140"/>
      <c r="D9" s="141"/>
      <c r="E9" s="141"/>
    </row>
    <row r="10" spans="1:5" ht="54.75" customHeight="1">
      <c r="A10" s="142" t="s">
        <v>146</v>
      </c>
      <c r="B10" s="143" t="s">
        <v>147</v>
      </c>
      <c r="C10" s="144">
        <f>SUM(C11:C19)</f>
        <v>0</v>
      </c>
      <c r="D10" s="144">
        <f>SUM(D11:D19)</f>
        <v>0</v>
      </c>
      <c r="E10" s="144">
        <f>SUM(E11:E19)</f>
        <v>0</v>
      </c>
    </row>
    <row r="11" spans="1:5" ht="15.75" customHeight="1">
      <c r="A11" s="142" t="s">
        <v>165</v>
      </c>
      <c r="B11" s="145" t="s">
        <v>198</v>
      </c>
      <c r="C11" s="146"/>
      <c r="D11" s="146"/>
      <c r="E11" s="146"/>
    </row>
    <row r="12" spans="1:5" ht="15.75" customHeight="1">
      <c r="A12" s="142" t="s">
        <v>166</v>
      </c>
      <c r="B12" s="145" t="s">
        <v>204</v>
      </c>
      <c r="C12" s="146"/>
      <c r="D12" s="146"/>
      <c r="E12" s="146"/>
    </row>
    <row r="13" spans="1:5" ht="15.75" customHeight="1">
      <c r="A13" s="142" t="s">
        <v>167</v>
      </c>
      <c r="B13" s="145" t="s">
        <v>199</v>
      </c>
      <c r="C13" s="146"/>
      <c r="D13" s="146"/>
      <c r="E13" s="146"/>
    </row>
    <row r="14" spans="1:5" ht="15.75" customHeight="1">
      <c r="A14" s="142" t="s">
        <v>195</v>
      </c>
      <c r="B14" s="145" t="s">
        <v>200</v>
      </c>
      <c r="C14" s="146"/>
      <c r="D14" s="146"/>
      <c r="E14" s="146"/>
    </row>
    <row r="15" spans="1:5" ht="15.75" customHeight="1">
      <c r="A15" s="142" t="s">
        <v>196</v>
      </c>
      <c r="B15" s="145" t="s">
        <v>120</v>
      </c>
      <c r="C15" s="146"/>
      <c r="D15" s="146"/>
      <c r="E15" s="146"/>
    </row>
    <row r="16" spans="1:5" ht="15.75" customHeight="1">
      <c r="A16" s="142" t="s">
        <v>197</v>
      </c>
      <c r="B16" s="145" t="s">
        <v>121</v>
      </c>
      <c r="C16" s="146"/>
      <c r="D16" s="146"/>
      <c r="E16" s="146"/>
    </row>
    <row r="17" spans="1:5" ht="15.75" customHeight="1">
      <c r="A17" s="142" t="s">
        <v>201</v>
      </c>
      <c r="B17" s="145"/>
      <c r="C17" s="146"/>
      <c r="D17" s="146"/>
      <c r="E17" s="146"/>
    </row>
    <row r="18" spans="1:5" ht="15.75" customHeight="1">
      <c r="A18" s="142" t="s">
        <v>202</v>
      </c>
      <c r="B18" s="145"/>
      <c r="C18" s="146"/>
      <c r="D18" s="146"/>
      <c r="E18" s="146"/>
    </row>
    <row r="19" spans="1:5" ht="15.75" customHeight="1">
      <c r="A19" s="142" t="s">
        <v>203</v>
      </c>
      <c r="B19" s="145" t="s">
        <v>205</v>
      </c>
      <c r="C19" s="146"/>
      <c r="D19" s="146"/>
      <c r="E19" s="146"/>
    </row>
    <row r="20" spans="1:5" ht="29.25" customHeight="1">
      <c r="A20" s="142" t="s">
        <v>148</v>
      </c>
      <c r="B20" s="147" t="s">
        <v>149</v>
      </c>
      <c r="C20" s="144">
        <f>SUM(C21:C29)</f>
        <v>0</v>
      </c>
      <c r="D20" s="144">
        <f>SUM(D21:D29)</f>
        <v>0</v>
      </c>
      <c r="E20" s="144">
        <f>SUM(E21:E29)</f>
        <v>0</v>
      </c>
    </row>
    <row r="21" spans="1:5" ht="15.75" customHeight="1">
      <c r="A21" s="142" t="s">
        <v>168</v>
      </c>
      <c r="B21" s="145" t="s">
        <v>198</v>
      </c>
      <c r="C21" s="146"/>
      <c r="D21" s="146"/>
      <c r="E21" s="146"/>
    </row>
    <row r="22" spans="1:5" ht="15.75" customHeight="1">
      <c r="A22" s="142" t="s">
        <v>169</v>
      </c>
      <c r="B22" s="145" t="s">
        <v>204</v>
      </c>
      <c r="C22" s="146"/>
      <c r="D22" s="146"/>
      <c r="E22" s="146"/>
    </row>
    <row r="23" spans="1:5" ht="15.75" customHeight="1">
      <c r="A23" s="142" t="s">
        <v>170</v>
      </c>
      <c r="B23" s="145" t="s">
        <v>199</v>
      </c>
      <c r="C23" s="146"/>
      <c r="D23" s="146"/>
      <c r="E23" s="146"/>
    </row>
    <row r="24" spans="1:5" ht="15.75" customHeight="1">
      <c r="A24" s="142" t="s">
        <v>206</v>
      </c>
      <c r="B24" s="145" t="s">
        <v>200</v>
      </c>
      <c r="C24" s="146"/>
      <c r="D24" s="146"/>
      <c r="E24" s="146"/>
    </row>
    <row r="25" spans="1:5" ht="15.75" customHeight="1">
      <c r="A25" s="142" t="s">
        <v>207</v>
      </c>
      <c r="B25" s="145" t="s">
        <v>120</v>
      </c>
      <c r="C25" s="146"/>
      <c r="D25" s="146"/>
      <c r="E25" s="146"/>
    </row>
    <row r="26" spans="1:5" ht="15.75" customHeight="1">
      <c r="A26" s="142" t="s">
        <v>208</v>
      </c>
      <c r="B26" s="145" t="s">
        <v>121</v>
      </c>
      <c r="C26" s="146"/>
      <c r="D26" s="146"/>
      <c r="E26" s="146"/>
    </row>
    <row r="27" spans="1:5" ht="15.75" customHeight="1">
      <c r="A27" s="142" t="s">
        <v>209</v>
      </c>
      <c r="B27" s="145"/>
      <c r="C27" s="146"/>
      <c r="D27" s="146"/>
      <c r="E27" s="146"/>
    </row>
    <row r="28" spans="1:5" ht="15.75" customHeight="1">
      <c r="A28" s="142" t="s">
        <v>210</v>
      </c>
      <c r="B28" s="145"/>
      <c r="C28" s="146"/>
      <c r="D28" s="146"/>
      <c r="E28" s="146"/>
    </row>
    <row r="29" spans="1:5" ht="15.75" customHeight="1">
      <c r="A29" s="142" t="s">
        <v>211</v>
      </c>
      <c r="B29" s="145" t="s">
        <v>205</v>
      </c>
      <c r="C29" s="146"/>
      <c r="D29" s="146"/>
      <c r="E29" s="146"/>
    </row>
    <row r="30" spans="1:5" ht="15.75" customHeight="1">
      <c r="A30" s="142" t="s">
        <v>150</v>
      </c>
      <c r="B30" s="147" t="s">
        <v>151</v>
      </c>
      <c r="C30" s="144">
        <f>SUM(C31:C39)</f>
        <v>0</v>
      </c>
      <c r="D30" s="144">
        <f>SUM(D31:D39)</f>
        <v>0</v>
      </c>
      <c r="E30" s="144">
        <f>SUM(E31:E39)</f>
        <v>0</v>
      </c>
    </row>
    <row r="31" spans="1:5" ht="15.75" customHeight="1">
      <c r="A31" s="142" t="s">
        <v>171</v>
      </c>
      <c r="B31" s="145" t="s">
        <v>198</v>
      </c>
      <c r="C31" s="146"/>
      <c r="D31" s="146"/>
      <c r="E31" s="146"/>
    </row>
    <row r="32" spans="1:5" ht="15.75" customHeight="1">
      <c r="A32" s="142" t="s">
        <v>172</v>
      </c>
      <c r="B32" s="145" t="s">
        <v>204</v>
      </c>
      <c r="C32" s="146"/>
      <c r="D32" s="146"/>
      <c r="E32" s="146"/>
    </row>
    <row r="33" spans="1:5" ht="15.75" customHeight="1">
      <c r="A33" s="142" t="s">
        <v>173</v>
      </c>
      <c r="B33" s="145" t="s">
        <v>199</v>
      </c>
      <c r="C33" s="146"/>
      <c r="D33" s="146"/>
      <c r="E33" s="146"/>
    </row>
    <row r="34" spans="1:5" ht="15.75" customHeight="1">
      <c r="A34" s="142" t="s">
        <v>212</v>
      </c>
      <c r="B34" s="145" t="s">
        <v>200</v>
      </c>
      <c r="C34" s="146"/>
      <c r="D34" s="146"/>
      <c r="E34" s="146"/>
    </row>
    <row r="35" spans="1:5" ht="15.75" customHeight="1">
      <c r="A35" s="142" t="s">
        <v>213</v>
      </c>
      <c r="B35" s="145" t="s">
        <v>120</v>
      </c>
      <c r="C35" s="146"/>
      <c r="D35" s="146"/>
      <c r="E35" s="146"/>
    </row>
    <row r="36" spans="1:5" ht="15.75" customHeight="1">
      <c r="A36" s="142" t="s">
        <v>214</v>
      </c>
      <c r="B36" s="145" t="s">
        <v>121</v>
      </c>
      <c r="C36" s="146"/>
      <c r="D36" s="146"/>
      <c r="E36" s="146"/>
    </row>
    <row r="37" spans="1:5" ht="15.75" customHeight="1">
      <c r="A37" s="142" t="s">
        <v>215</v>
      </c>
      <c r="B37" s="145"/>
      <c r="C37" s="146"/>
      <c r="D37" s="146"/>
      <c r="E37" s="146"/>
    </row>
    <row r="38" spans="1:5" ht="15.75" customHeight="1">
      <c r="A38" s="142" t="s">
        <v>216</v>
      </c>
      <c r="B38" s="145"/>
      <c r="C38" s="146"/>
      <c r="D38" s="146"/>
      <c r="E38" s="146"/>
    </row>
    <row r="39" spans="1:5" ht="15.75" customHeight="1">
      <c r="A39" s="142" t="s">
        <v>217</v>
      </c>
      <c r="B39" s="145" t="s">
        <v>205</v>
      </c>
      <c r="C39" s="146"/>
      <c r="D39" s="146"/>
      <c r="E39" s="146"/>
    </row>
    <row r="40" spans="1:5" ht="15.75" customHeight="1">
      <c r="A40" s="142" t="s">
        <v>174</v>
      </c>
      <c r="B40" s="147" t="s">
        <v>152</v>
      </c>
      <c r="C40" s="144">
        <f>SUM(C41:C49)</f>
        <v>0</v>
      </c>
      <c r="D40" s="144">
        <f>SUM(D41:D49)</f>
        <v>0</v>
      </c>
      <c r="E40" s="144">
        <f>SUM(E41:E49)</f>
        <v>0</v>
      </c>
    </row>
    <row r="41" spans="1:5" ht="15.75" customHeight="1">
      <c r="A41" s="142" t="s">
        <v>175</v>
      </c>
      <c r="B41" s="145" t="s">
        <v>198</v>
      </c>
      <c r="C41" s="146"/>
      <c r="D41" s="146"/>
      <c r="E41" s="146"/>
    </row>
    <row r="42" spans="1:5" ht="15.75" customHeight="1">
      <c r="A42" s="142" t="s">
        <v>176</v>
      </c>
      <c r="B42" s="145" t="s">
        <v>204</v>
      </c>
      <c r="C42" s="146"/>
      <c r="D42" s="146"/>
      <c r="E42" s="146"/>
    </row>
    <row r="43" spans="1:5" ht="15.75" customHeight="1">
      <c r="A43" s="142" t="s">
        <v>177</v>
      </c>
      <c r="B43" s="145" t="s">
        <v>199</v>
      </c>
      <c r="C43" s="146"/>
      <c r="D43" s="146"/>
      <c r="E43" s="146"/>
    </row>
    <row r="44" spans="1:5" ht="15.75" customHeight="1">
      <c r="A44" s="142" t="s">
        <v>218</v>
      </c>
      <c r="B44" s="145" t="s">
        <v>200</v>
      </c>
      <c r="C44" s="146"/>
      <c r="D44" s="146"/>
      <c r="E44" s="146"/>
    </row>
    <row r="45" spans="1:5" ht="15.75" customHeight="1">
      <c r="A45" s="142" t="s">
        <v>219</v>
      </c>
      <c r="B45" s="145" t="s">
        <v>120</v>
      </c>
      <c r="C45" s="146"/>
      <c r="D45" s="146"/>
      <c r="E45" s="146"/>
    </row>
    <row r="46" spans="1:5" ht="15.75" customHeight="1">
      <c r="A46" s="142" t="s">
        <v>220</v>
      </c>
      <c r="B46" s="145" t="s">
        <v>121</v>
      </c>
      <c r="C46" s="146"/>
      <c r="D46" s="146"/>
      <c r="E46" s="146"/>
    </row>
    <row r="47" spans="1:5" ht="15.75" customHeight="1">
      <c r="A47" s="142" t="s">
        <v>221</v>
      </c>
      <c r="B47" s="145"/>
      <c r="C47" s="146"/>
      <c r="D47" s="146"/>
      <c r="E47" s="146"/>
    </row>
    <row r="48" spans="1:5" ht="15.75" customHeight="1">
      <c r="A48" s="142" t="s">
        <v>222</v>
      </c>
      <c r="B48" s="145"/>
      <c r="C48" s="146"/>
      <c r="D48" s="146"/>
      <c r="E48" s="146"/>
    </row>
    <row r="49" spans="1:5" ht="15.75" customHeight="1">
      <c r="A49" s="142" t="s">
        <v>223</v>
      </c>
      <c r="B49" s="145" t="s">
        <v>205</v>
      </c>
      <c r="C49" s="146"/>
      <c r="D49" s="146"/>
      <c r="E49" s="146"/>
    </row>
    <row r="50" spans="1:5" ht="15.75" customHeight="1">
      <c r="A50" s="142" t="s">
        <v>178</v>
      </c>
      <c r="B50" s="147" t="s">
        <v>153</v>
      </c>
      <c r="C50" s="144">
        <f>SUM(C51:C59)</f>
        <v>0</v>
      </c>
      <c r="D50" s="144">
        <f>SUM(D51:D59)</f>
        <v>0</v>
      </c>
      <c r="E50" s="144">
        <f>SUM(E51:E59)</f>
        <v>0</v>
      </c>
    </row>
    <row r="51" spans="1:5" ht="15.75" customHeight="1">
      <c r="A51" s="142" t="s">
        <v>179</v>
      </c>
      <c r="B51" s="145" t="s">
        <v>198</v>
      </c>
      <c r="C51" s="146"/>
      <c r="D51" s="146"/>
      <c r="E51" s="146"/>
    </row>
    <row r="52" spans="1:5" ht="15.75" customHeight="1">
      <c r="A52" s="142" t="s">
        <v>180</v>
      </c>
      <c r="B52" s="145" t="s">
        <v>204</v>
      </c>
      <c r="C52" s="146"/>
      <c r="D52" s="146"/>
      <c r="E52" s="146"/>
    </row>
    <row r="53" spans="1:5" ht="15.75" customHeight="1">
      <c r="A53" s="142" t="s">
        <v>181</v>
      </c>
      <c r="B53" s="145" t="s">
        <v>199</v>
      </c>
      <c r="C53" s="146"/>
      <c r="D53" s="146"/>
      <c r="E53" s="146"/>
    </row>
    <row r="54" spans="1:5" ht="15.75" customHeight="1">
      <c r="A54" s="142" t="s">
        <v>224</v>
      </c>
      <c r="B54" s="145" t="s">
        <v>200</v>
      </c>
      <c r="C54" s="146"/>
      <c r="D54" s="146"/>
      <c r="E54" s="146"/>
    </row>
    <row r="55" spans="1:5" ht="15.75" customHeight="1">
      <c r="A55" s="142" t="s">
        <v>225</v>
      </c>
      <c r="B55" s="145" t="s">
        <v>120</v>
      </c>
      <c r="C55" s="146"/>
      <c r="D55" s="146"/>
      <c r="E55" s="146"/>
    </row>
    <row r="56" spans="1:5" ht="15.75" customHeight="1">
      <c r="A56" s="142" t="s">
        <v>226</v>
      </c>
      <c r="B56" s="145" t="s">
        <v>121</v>
      </c>
      <c r="C56" s="146"/>
      <c r="D56" s="146"/>
      <c r="E56" s="146"/>
    </row>
    <row r="57" spans="1:5" ht="15.75" customHeight="1">
      <c r="A57" s="142" t="s">
        <v>227</v>
      </c>
      <c r="B57" s="145"/>
      <c r="C57" s="146"/>
      <c r="D57" s="146"/>
      <c r="E57" s="146"/>
    </row>
    <row r="58" spans="1:5" ht="15.75" customHeight="1">
      <c r="A58" s="142" t="s">
        <v>228</v>
      </c>
      <c r="B58" s="145"/>
      <c r="C58" s="146"/>
      <c r="D58" s="146"/>
      <c r="E58" s="146"/>
    </row>
    <row r="59" spans="1:5" ht="15.75" customHeight="1">
      <c r="A59" s="142" t="s">
        <v>229</v>
      </c>
      <c r="B59" s="145" t="s">
        <v>205</v>
      </c>
      <c r="C59" s="146"/>
      <c r="D59" s="146"/>
      <c r="E59" s="146"/>
    </row>
    <row r="60" spans="1:5" ht="15.75" customHeight="1">
      <c r="A60" s="142" t="s">
        <v>182</v>
      </c>
      <c r="B60" s="147" t="s">
        <v>154</v>
      </c>
      <c r="C60" s="144">
        <f>SUM(C61:C69)</f>
        <v>0</v>
      </c>
      <c r="D60" s="144">
        <f>SUM(D61:D69)</f>
        <v>0</v>
      </c>
      <c r="E60" s="144">
        <f>SUM(E61:E69)</f>
        <v>0</v>
      </c>
    </row>
    <row r="61" spans="1:5" ht="15.75" customHeight="1">
      <c r="A61" s="142" t="s">
        <v>183</v>
      </c>
      <c r="B61" s="145" t="s">
        <v>198</v>
      </c>
      <c r="C61" s="146"/>
      <c r="D61" s="146"/>
      <c r="E61" s="146"/>
    </row>
    <row r="62" spans="1:5" ht="15.75" customHeight="1">
      <c r="A62" s="142" t="s">
        <v>184</v>
      </c>
      <c r="B62" s="145" t="s">
        <v>204</v>
      </c>
      <c r="C62" s="146"/>
      <c r="D62" s="146"/>
      <c r="E62" s="146"/>
    </row>
    <row r="63" spans="1:5" ht="15.75" customHeight="1">
      <c r="A63" s="142" t="s">
        <v>185</v>
      </c>
      <c r="B63" s="145" t="s">
        <v>199</v>
      </c>
      <c r="C63" s="146"/>
      <c r="D63" s="146"/>
      <c r="E63" s="146"/>
    </row>
    <row r="64" spans="1:5" ht="15.75" customHeight="1">
      <c r="A64" s="142" t="s">
        <v>230</v>
      </c>
      <c r="B64" s="145" t="s">
        <v>200</v>
      </c>
      <c r="C64" s="146"/>
      <c r="D64" s="146"/>
      <c r="E64" s="146"/>
    </row>
    <row r="65" spans="1:5" ht="15.75" customHeight="1">
      <c r="A65" s="142" t="s">
        <v>231</v>
      </c>
      <c r="B65" s="145" t="s">
        <v>120</v>
      </c>
      <c r="C65" s="146"/>
      <c r="D65" s="146"/>
      <c r="E65" s="146"/>
    </row>
    <row r="66" spans="1:5" ht="15.75" customHeight="1">
      <c r="A66" s="142" t="s">
        <v>232</v>
      </c>
      <c r="B66" s="145" t="s">
        <v>121</v>
      </c>
      <c r="C66" s="146"/>
      <c r="D66" s="146"/>
      <c r="E66" s="146"/>
    </row>
    <row r="67" spans="1:5" ht="15.75" customHeight="1">
      <c r="A67" s="142" t="s">
        <v>233</v>
      </c>
      <c r="B67" s="145"/>
      <c r="C67" s="146"/>
      <c r="D67" s="146"/>
      <c r="E67" s="146"/>
    </row>
    <row r="68" spans="1:5" ht="15.75" customHeight="1">
      <c r="A68" s="142" t="s">
        <v>234</v>
      </c>
      <c r="B68" s="145"/>
      <c r="C68" s="146"/>
      <c r="D68" s="146"/>
      <c r="E68" s="146"/>
    </row>
    <row r="69" spans="1:5" ht="15.75" customHeight="1">
      <c r="A69" s="142" t="s">
        <v>235</v>
      </c>
      <c r="B69" s="145" t="s">
        <v>205</v>
      </c>
      <c r="C69" s="146"/>
      <c r="D69" s="146"/>
      <c r="E69" s="146"/>
    </row>
    <row r="70" spans="1:5" ht="15.75" customHeight="1">
      <c r="A70" s="138" t="s">
        <v>186</v>
      </c>
      <c r="B70" s="148" t="s">
        <v>155</v>
      </c>
      <c r="C70" s="148"/>
      <c r="D70" s="148"/>
      <c r="E70" s="148"/>
    </row>
    <row r="71" spans="1:5" ht="15.75" customHeight="1">
      <c r="A71" s="142" t="s">
        <v>187</v>
      </c>
      <c r="B71" s="147" t="s">
        <v>156</v>
      </c>
      <c r="C71" s="146"/>
      <c r="D71" s="146"/>
      <c r="E71" s="146"/>
    </row>
    <row r="72" spans="1:5" ht="15.75" customHeight="1">
      <c r="A72" s="142" t="s">
        <v>188</v>
      </c>
      <c r="B72" s="147" t="s">
        <v>157</v>
      </c>
      <c r="C72" s="146"/>
      <c r="D72" s="146"/>
      <c r="E72" s="146"/>
    </row>
    <row r="73" spans="1:5" ht="15.75" customHeight="1">
      <c r="A73" s="138" t="s">
        <v>189</v>
      </c>
      <c r="B73" s="138" t="s">
        <v>158</v>
      </c>
      <c r="C73" s="144">
        <f>SUM(C74:C84)</f>
        <v>0</v>
      </c>
      <c r="D73" s="144">
        <f>SUM(D74:D84)</f>
        <v>0</v>
      </c>
      <c r="E73" s="144">
        <f>SUM(E74:E84)</f>
        <v>0</v>
      </c>
    </row>
    <row r="74" spans="1:5" ht="15.75" customHeight="1">
      <c r="A74" s="142" t="s">
        <v>190</v>
      </c>
      <c r="B74" s="145" t="s">
        <v>198</v>
      </c>
      <c r="C74" s="146"/>
      <c r="D74" s="146"/>
      <c r="E74" s="146"/>
    </row>
    <row r="75" spans="1:5" ht="15.75" customHeight="1">
      <c r="A75" s="142" t="s">
        <v>191</v>
      </c>
      <c r="B75" s="145" t="s">
        <v>204</v>
      </c>
      <c r="C75" s="146"/>
      <c r="D75" s="146"/>
      <c r="E75" s="146"/>
    </row>
    <row r="76" spans="1:5" ht="15.75" customHeight="1">
      <c r="A76" s="142" t="s">
        <v>192</v>
      </c>
      <c r="B76" s="145" t="s">
        <v>199</v>
      </c>
      <c r="C76" s="146"/>
      <c r="D76" s="146"/>
      <c r="E76" s="146"/>
    </row>
    <row r="77" spans="1:5" ht="15.75" customHeight="1">
      <c r="A77" s="142" t="s">
        <v>236</v>
      </c>
      <c r="B77" s="145" t="s">
        <v>200</v>
      </c>
      <c r="C77" s="146"/>
      <c r="D77" s="146"/>
      <c r="E77" s="146"/>
    </row>
    <row r="78" spans="1:5" ht="15.75" customHeight="1">
      <c r="A78" s="142" t="s">
        <v>237</v>
      </c>
      <c r="B78" s="145" t="s">
        <v>120</v>
      </c>
      <c r="C78" s="146"/>
      <c r="D78" s="146"/>
      <c r="E78" s="146"/>
    </row>
    <row r="79" spans="1:5" ht="15.75" customHeight="1">
      <c r="A79" s="142" t="s">
        <v>238</v>
      </c>
      <c r="B79" s="145" t="s">
        <v>121</v>
      </c>
      <c r="C79" s="146"/>
      <c r="D79" s="146"/>
      <c r="E79" s="146"/>
    </row>
    <row r="80" spans="1:5" ht="15.75" customHeight="1">
      <c r="A80" s="142" t="s">
        <v>239</v>
      </c>
      <c r="B80" s="145"/>
      <c r="C80" s="146"/>
      <c r="D80" s="146"/>
      <c r="E80" s="146"/>
    </row>
    <row r="81" spans="1:5" ht="15.75" customHeight="1">
      <c r="A81" s="142" t="s">
        <v>240</v>
      </c>
      <c r="B81" s="145"/>
      <c r="C81" s="146"/>
      <c r="D81" s="146"/>
      <c r="E81" s="146"/>
    </row>
    <row r="82" spans="1:5" ht="15.75" customHeight="1">
      <c r="A82" s="142" t="s">
        <v>241</v>
      </c>
      <c r="B82" s="145" t="s">
        <v>205</v>
      </c>
      <c r="C82" s="146"/>
      <c r="D82" s="146"/>
      <c r="E82" s="146"/>
    </row>
    <row r="83" spans="1:5" ht="15.75" customHeight="1">
      <c r="A83" s="142" t="s">
        <v>242</v>
      </c>
      <c r="B83" s="145"/>
      <c r="C83" s="146"/>
      <c r="D83" s="146"/>
      <c r="E83" s="146"/>
    </row>
    <row r="84" spans="1:5" ht="15.75" customHeight="1">
      <c r="A84" s="142" t="s">
        <v>243</v>
      </c>
      <c r="B84" s="149"/>
      <c r="C84" s="150"/>
      <c r="D84" s="146"/>
      <c r="E84" s="146"/>
    </row>
    <row r="85" spans="1:5" ht="15.75" customHeight="1">
      <c r="A85" s="142" t="s">
        <v>193</v>
      </c>
      <c r="B85" s="147" t="s">
        <v>159</v>
      </c>
      <c r="C85" s="150"/>
      <c r="D85" s="146"/>
      <c r="E85" s="146"/>
    </row>
    <row r="86" spans="1:5" ht="15.75" customHeight="1">
      <c r="A86" s="142" t="s">
        <v>194</v>
      </c>
      <c r="B86" s="149"/>
      <c r="C86" s="150"/>
      <c r="D86" s="146"/>
      <c r="E86" s="146"/>
    </row>
    <row r="87" spans="1:5" ht="31.5">
      <c r="A87" s="151"/>
      <c r="B87" s="138" t="s">
        <v>160</v>
      </c>
      <c r="C87" s="150"/>
      <c r="D87" s="146"/>
      <c r="E87" s="146"/>
    </row>
  </sheetData>
  <sheetProtection/>
  <mergeCells count="11">
    <mergeCell ref="B7:B8"/>
    <mergeCell ref="A3:E3"/>
    <mergeCell ref="A4:E4"/>
    <mergeCell ref="C1:E1"/>
    <mergeCell ref="A5:E5"/>
    <mergeCell ref="A7:A8"/>
    <mergeCell ref="B70:E70"/>
    <mergeCell ref="C7:C8"/>
    <mergeCell ref="D7:D8"/>
    <mergeCell ref="E7:E8"/>
    <mergeCell ref="B2:E2"/>
  </mergeCells>
  <dataValidations count="2">
    <dataValidation type="whole" allowBlank="1" showInputMessage="1" showErrorMessage="1" prompt="Если Вам необходимо указать отрицательное значение, то в ячейке слева поставьте '('" errorTitle="Внимание" error="Допускается ввод только целых не отрицательных чисел!" sqref="C10:E10 C50:E50 C40:E40 C60:E60 C20:E20 C30:E30 C73:E73">
      <formula1>0</formula1>
      <formula2>9.99999999999999E+23</formula2>
    </dataValidation>
    <dataValidation type="list" allowBlank="1" showDropDown="1" showInputMessage="1" showErrorMessage="1" errorTitle="Внимание" error="Возможен ввод только символа '('!" sqref="C84:C87">
      <formula1>"("</formula1>
    </dataValidation>
  </dataValidations>
  <printOptions/>
  <pageMargins left="0.7" right="0.7" top="0.75" bottom="0.75" header="0.3" footer="0.3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tabSelected="1" view="pageBreakPreview" zoomScale="60" zoomScaleNormal="70" zoomScalePageLayoutView="0" workbookViewId="0" topLeftCell="A1">
      <selection activeCell="A9" sqref="A9:F9"/>
    </sheetView>
  </sheetViews>
  <sheetFormatPr defaultColWidth="6.296875" defaultRowHeight="18.75"/>
  <cols>
    <col min="1" max="1" width="6.69921875" style="155" customWidth="1"/>
    <col min="2" max="2" width="48.796875" style="155" customWidth="1"/>
    <col min="3" max="3" width="11.5" style="155" customWidth="1"/>
    <col min="4" max="5" width="15.8984375" style="155" customWidth="1"/>
    <col min="6" max="6" width="18.8984375" style="155" customWidth="1"/>
    <col min="7" max="7" width="6.296875" style="155" customWidth="1"/>
    <col min="8" max="8" width="6.59765625" style="155" customWidth="1"/>
    <col min="9" max="16384" width="6.296875" style="155" customWidth="1"/>
  </cols>
  <sheetData>
    <row r="1" spans="2:6" ht="24" customHeight="1">
      <c r="B1" s="156"/>
      <c r="C1" s="156"/>
      <c r="D1" s="156"/>
      <c r="E1" s="156"/>
      <c r="F1" s="156" t="s">
        <v>133</v>
      </c>
    </row>
    <row r="2" spans="1:7" s="161" customFormat="1" ht="67.5" customHeight="1">
      <c r="A2" s="157"/>
      <c r="B2" s="158"/>
      <c r="C2" s="158"/>
      <c r="D2" s="159" t="s">
        <v>244</v>
      </c>
      <c r="E2" s="159"/>
      <c r="F2" s="159"/>
      <c r="G2" s="160"/>
    </row>
    <row r="3" spans="1:7" s="161" customFormat="1" ht="25.5" customHeight="1">
      <c r="A3" s="1"/>
      <c r="B3" s="2"/>
      <c r="C3" s="2"/>
      <c r="D3" s="2"/>
      <c r="E3" s="2"/>
      <c r="F3" s="162"/>
      <c r="G3" s="160"/>
    </row>
    <row r="4" spans="1:7" s="161" customFormat="1" ht="25.5" customHeight="1">
      <c r="A4" s="88" t="s">
        <v>245</v>
      </c>
      <c r="B4" s="89"/>
      <c r="C4" s="89"/>
      <c r="D4" s="89"/>
      <c r="E4" s="89"/>
      <c r="F4" s="89"/>
      <c r="G4" s="160"/>
    </row>
    <row r="5" spans="1:7" s="161" customFormat="1" ht="25.5" customHeight="1">
      <c r="A5" s="66"/>
      <c r="B5" s="124" t="s">
        <v>106</v>
      </c>
      <c r="C5" s="124"/>
      <c r="D5" s="124"/>
      <c r="E5" s="124"/>
      <c r="F5" s="124"/>
      <c r="G5" s="160"/>
    </row>
    <row r="6" spans="1:7" s="161" customFormat="1" ht="25.5" customHeight="1">
      <c r="A6" s="88" t="s">
        <v>245</v>
      </c>
      <c r="B6" s="89"/>
      <c r="C6" s="89"/>
      <c r="D6" s="89"/>
      <c r="E6" s="89"/>
      <c r="F6" s="89"/>
      <c r="G6" s="160"/>
    </row>
    <row r="7" spans="1:7" s="161" customFormat="1" ht="25.5" customHeight="1">
      <c r="A7" s="66"/>
      <c r="B7" s="124" t="s">
        <v>246</v>
      </c>
      <c r="C7" s="124"/>
      <c r="D7" s="124"/>
      <c r="E7" s="124"/>
      <c r="F7" s="124"/>
      <c r="G7" s="160"/>
    </row>
    <row r="8" spans="1:7" s="161" customFormat="1" ht="18" customHeight="1">
      <c r="A8" s="66"/>
      <c r="B8" s="163"/>
      <c r="C8" s="163"/>
      <c r="D8" s="163"/>
      <c r="E8" s="163"/>
      <c r="F8" s="163"/>
      <c r="G8" s="160"/>
    </row>
    <row r="9" spans="1:7" s="161" customFormat="1" ht="25.5" customHeight="1">
      <c r="A9" s="88" t="s">
        <v>100</v>
      </c>
      <c r="B9" s="89"/>
      <c r="C9" s="89"/>
      <c r="D9" s="89"/>
      <c r="E9" s="89"/>
      <c r="F9" s="89"/>
      <c r="G9" s="160"/>
    </row>
    <row r="10" spans="1:7" s="161" customFormat="1" ht="42.75" customHeight="1" thickBot="1">
      <c r="A10" s="164"/>
      <c r="B10" s="165"/>
      <c r="C10" s="165"/>
      <c r="D10" s="165"/>
      <c r="E10" s="165"/>
      <c r="F10" s="165"/>
      <c r="G10" s="160"/>
    </row>
    <row r="11" spans="1:6" s="168" customFormat="1" ht="54" customHeight="1" thickBot="1">
      <c r="A11" s="166" t="s">
        <v>18</v>
      </c>
      <c r="B11" s="167" t="s">
        <v>41</v>
      </c>
      <c r="C11" s="167" t="s">
        <v>42</v>
      </c>
      <c r="D11" s="101" t="s">
        <v>43</v>
      </c>
      <c r="E11" s="102"/>
      <c r="F11" s="103"/>
    </row>
    <row r="12" spans="1:6" s="168" customFormat="1" ht="77.25" customHeight="1">
      <c r="A12" s="169"/>
      <c r="B12" s="170"/>
      <c r="C12" s="170"/>
      <c r="D12" s="3">
        <v>2012</v>
      </c>
      <c r="E12" s="3">
        <v>2013</v>
      </c>
      <c r="F12" s="23">
        <v>2014</v>
      </c>
    </row>
    <row r="13" spans="1:6" ht="15" customHeight="1">
      <c r="A13" s="171">
        <v>1</v>
      </c>
      <c r="B13" s="172">
        <v>2</v>
      </c>
      <c r="C13" s="172">
        <v>3</v>
      </c>
      <c r="D13" s="172">
        <v>4</v>
      </c>
      <c r="E13" s="172">
        <v>5</v>
      </c>
      <c r="F13" s="172">
        <v>6</v>
      </c>
    </row>
    <row r="14" spans="1:7" ht="48" customHeight="1">
      <c r="A14" s="173" t="s">
        <v>19</v>
      </c>
      <c r="B14" s="174" t="s">
        <v>44</v>
      </c>
      <c r="C14" s="175" t="s">
        <v>45</v>
      </c>
      <c r="D14" s="176">
        <f>D20+D28-D26</f>
        <v>0</v>
      </c>
      <c r="E14" s="176">
        <f>E20+E28-E26</f>
        <v>0</v>
      </c>
      <c r="F14" s="176">
        <f>F20+F28-F26</f>
        <v>0</v>
      </c>
      <c r="G14" s="177"/>
    </row>
    <row r="15" spans="1:7" ht="18.75" customHeight="1">
      <c r="A15" s="173"/>
      <c r="B15" s="174" t="s">
        <v>46</v>
      </c>
      <c r="C15" s="175" t="s">
        <v>45</v>
      </c>
      <c r="D15" s="178"/>
      <c r="E15" s="178"/>
      <c r="F15" s="178"/>
      <c r="G15" s="177"/>
    </row>
    <row r="16" spans="1:7" ht="18.75" customHeight="1">
      <c r="A16" s="173" t="s">
        <v>20</v>
      </c>
      <c r="B16" s="179" t="s">
        <v>47</v>
      </c>
      <c r="C16" s="175" t="s">
        <v>45</v>
      </c>
      <c r="D16" s="180"/>
      <c r="E16" s="180"/>
      <c r="F16" s="180"/>
      <c r="G16" s="177"/>
    </row>
    <row r="17" spans="1:7" ht="24.75" customHeight="1">
      <c r="A17" s="173" t="s">
        <v>22</v>
      </c>
      <c r="B17" s="179" t="s">
        <v>48</v>
      </c>
      <c r="C17" s="175" t="s">
        <v>45</v>
      </c>
      <c r="D17" s="178">
        <f>D14-D16</f>
        <v>0</v>
      </c>
      <c r="E17" s="178">
        <f>E14-E16</f>
        <v>0</v>
      </c>
      <c r="F17" s="178">
        <f>F14-F16</f>
        <v>0</v>
      </c>
      <c r="G17" s="177"/>
    </row>
    <row r="18" spans="1:7" ht="49.5" customHeight="1">
      <c r="A18" s="173"/>
      <c r="B18" s="179" t="s">
        <v>49</v>
      </c>
      <c r="C18" s="175" t="s">
        <v>45</v>
      </c>
      <c r="D18" s="178" t="s">
        <v>21</v>
      </c>
      <c r="E18" s="178" t="s">
        <v>21</v>
      </c>
      <c r="F18" s="178" t="s">
        <v>21</v>
      </c>
      <c r="G18" s="177"/>
    </row>
    <row r="19" spans="1:7" ht="37.5" customHeight="1">
      <c r="A19" s="173" t="s">
        <v>23</v>
      </c>
      <c r="B19" s="174" t="s">
        <v>50</v>
      </c>
      <c r="C19" s="175" t="s">
        <v>45</v>
      </c>
      <c r="D19" s="181"/>
      <c r="E19" s="181"/>
      <c r="F19" s="181"/>
      <c r="G19" s="177"/>
    </row>
    <row r="20" spans="1:7" ht="39.75" customHeight="1">
      <c r="A20" s="173" t="s">
        <v>24</v>
      </c>
      <c r="B20" s="174" t="s">
        <v>51</v>
      </c>
      <c r="C20" s="175" t="s">
        <v>45</v>
      </c>
      <c r="D20" s="178">
        <f>D21+D22+D23+D24</f>
        <v>0</v>
      </c>
      <c r="E20" s="178">
        <f>E21+E22+E23+E24</f>
        <v>0</v>
      </c>
      <c r="F20" s="178">
        <f>F21+F22+F23+F24</f>
        <v>0</v>
      </c>
      <c r="G20" s="177"/>
    </row>
    <row r="21" spans="1:7" ht="18.75" customHeight="1">
      <c r="A21" s="173" t="s">
        <v>25</v>
      </c>
      <c r="B21" s="182" t="s">
        <v>52</v>
      </c>
      <c r="C21" s="175" t="s">
        <v>45</v>
      </c>
      <c r="D21" s="181"/>
      <c r="E21" s="181"/>
      <c r="F21" s="181"/>
      <c r="G21" s="177"/>
    </row>
    <row r="22" spans="1:7" ht="18.75" customHeight="1">
      <c r="A22" s="173" t="s">
        <v>26</v>
      </c>
      <c r="B22" s="182" t="s">
        <v>53</v>
      </c>
      <c r="C22" s="175" t="s">
        <v>45</v>
      </c>
      <c r="D22" s="181"/>
      <c r="E22" s="181"/>
      <c r="F22" s="181"/>
      <c r="G22" s="177"/>
    </row>
    <row r="23" spans="1:7" ht="18.75" customHeight="1">
      <c r="A23" s="173" t="s">
        <v>27</v>
      </c>
      <c r="B23" s="182" t="s">
        <v>54</v>
      </c>
      <c r="C23" s="175" t="s">
        <v>45</v>
      </c>
      <c r="D23" s="181"/>
      <c r="E23" s="181"/>
      <c r="F23" s="181"/>
      <c r="G23" s="177"/>
    </row>
    <row r="24" spans="1:7" ht="18.75" customHeight="1">
      <c r="A24" s="173" t="s">
        <v>55</v>
      </c>
      <c r="B24" s="182" t="s">
        <v>56</v>
      </c>
      <c r="C24" s="175" t="s">
        <v>45</v>
      </c>
      <c r="D24" s="181"/>
      <c r="E24" s="181"/>
      <c r="F24" s="181"/>
      <c r="G24" s="177"/>
    </row>
    <row r="25" spans="1:7" ht="47.25" customHeight="1">
      <c r="A25" s="173" t="s">
        <v>57</v>
      </c>
      <c r="B25" s="179" t="s">
        <v>58</v>
      </c>
      <c r="C25" s="175" t="s">
        <v>59</v>
      </c>
      <c r="D25" s="178" t="e">
        <f>D20/D14*100</f>
        <v>#DIV/0!</v>
      </c>
      <c r="E25" s="178" t="e">
        <f>E20/E14*100</f>
        <v>#DIV/0!</v>
      </c>
      <c r="F25" s="178" t="e">
        <f>F20/F14*100</f>
        <v>#DIV/0!</v>
      </c>
      <c r="G25" s="177"/>
    </row>
    <row r="26" spans="1:7" ht="18.75" customHeight="1">
      <c r="A26" s="173" t="s">
        <v>28</v>
      </c>
      <c r="B26" s="174" t="s">
        <v>60</v>
      </c>
      <c r="C26" s="175" t="s">
        <v>45</v>
      </c>
      <c r="D26" s="181"/>
      <c r="E26" s="181"/>
      <c r="F26" s="181"/>
      <c r="G26" s="177"/>
    </row>
    <row r="27" spans="1:7" ht="18.75" customHeight="1">
      <c r="A27" s="173"/>
      <c r="B27" s="174" t="s">
        <v>46</v>
      </c>
      <c r="C27" s="175" t="s">
        <v>45</v>
      </c>
      <c r="D27" s="181"/>
      <c r="E27" s="181"/>
      <c r="F27" s="181"/>
      <c r="G27" s="177"/>
    </row>
    <row r="28" spans="1:7" ht="18.75" customHeight="1">
      <c r="A28" s="183" t="s">
        <v>29</v>
      </c>
      <c r="B28" s="174" t="s">
        <v>61</v>
      </c>
      <c r="C28" s="175" t="s">
        <v>45</v>
      </c>
      <c r="D28" s="178">
        <f>D30+D34</f>
        <v>0</v>
      </c>
      <c r="E28" s="178">
        <f>E30+E34</f>
        <v>0</v>
      </c>
      <c r="F28" s="178">
        <f>F30+F34</f>
        <v>0</v>
      </c>
      <c r="G28" s="177"/>
    </row>
    <row r="29" spans="1:7" ht="18.75" customHeight="1">
      <c r="A29" s="183"/>
      <c r="B29" s="179" t="s">
        <v>62</v>
      </c>
      <c r="C29" s="175" t="s">
        <v>45</v>
      </c>
      <c r="D29" s="181"/>
      <c r="E29" s="181"/>
      <c r="F29" s="181"/>
      <c r="G29" s="177"/>
    </row>
    <row r="30" spans="1:7" ht="36.75" customHeight="1">
      <c r="A30" s="183" t="s">
        <v>30</v>
      </c>
      <c r="B30" s="174" t="s">
        <v>63</v>
      </c>
      <c r="C30" s="175" t="s">
        <v>45</v>
      </c>
      <c r="D30" s="181"/>
      <c r="E30" s="181"/>
      <c r="F30" s="181"/>
      <c r="G30" s="177"/>
    </row>
    <row r="31" spans="1:7" ht="18" customHeight="1">
      <c r="A31" s="183"/>
      <c r="B31" s="174" t="s">
        <v>64</v>
      </c>
      <c r="C31" s="175" t="s">
        <v>45</v>
      </c>
      <c r="D31" s="178" t="s">
        <v>21</v>
      </c>
      <c r="E31" s="178" t="s">
        <v>21</v>
      </c>
      <c r="F31" s="178" t="s">
        <v>21</v>
      </c>
      <c r="G31" s="177"/>
    </row>
    <row r="32" spans="1:7" ht="18.75" customHeight="1">
      <c r="A32" s="173"/>
      <c r="B32" s="179" t="s">
        <v>65</v>
      </c>
      <c r="C32" s="175" t="s">
        <v>59</v>
      </c>
      <c r="D32" s="178" t="e">
        <f>D30/D28*100</f>
        <v>#DIV/0!</v>
      </c>
      <c r="E32" s="178" t="e">
        <f>E30/E28*100</f>
        <v>#DIV/0!</v>
      </c>
      <c r="F32" s="178" t="e">
        <f>F30/F28*100</f>
        <v>#DIV/0!</v>
      </c>
      <c r="G32" s="177"/>
    </row>
    <row r="33" spans="1:7" ht="45" customHeight="1">
      <c r="A33" s="173" t="s">
        <v>31</v>
      </c>
      <c r="B33" s="182" t="s">
        <v>66</v>
      </c>
      <c r="C33" s="175" t="s">
        <v>45</v>
      </c>
      <c r="D33" s="181"/>
      <c r="E33" s="181"/>
      <c r="F33" s="181"/>
      <c r="G33" s="177"/>
    </row>
    <row r="34" spans="1:7" ht="48" customHeight="1">
      <c r="A34" s="183" t="s">
        <v>32</v>
      </c>
      <c r="B34" s="174" t="s">
        <v>67</v>
      </c>
      <c r="C34" s="175" t="s">
        <v>45</v>
      </c>
      <c r="D34" s="178">
        <f>D35+D36+D37</f>
        <v>0</v>
      </c>
      <c r="E34" s="178">
        <f>E35+E36+E37</f>
        <v>0</v>
      </c>
      <c r="F34" s="178">
        <f>F35+F36+F37</f>
        <v>0</v>
      </c>
      <c r="G34" s="177"/>
    </row>
    <row r="35" spans="1:7" ht="18.75" customHeight="1">
      <c r="A35" s="183" t="s">
        <v>68</v>
      </c>
      <c r="B35" s="179" t="s">
        <v>69</v>
      </c>
      <c r="C35" s="175" t="s">
        <v>45</v>
      </c>
      <c r="D35" s="181"/>
      <c r="E35" s="181"/>
      <c r="F35" s="181"/>
      <c r="G35" s="177"/>
    </row>
    <row r="36" spans="1:7" ht="18.75" customHeight="1">
      <c r="A36" s="183" t="s">
        <v>70</v>
      </c>
      <c r="B36" s="179" t="s">
        <v>71</v>
      </c>
      <c r="C36" s="175" t="s">
        <v>45</v>
      </c>
      <c r="D36" s="181"/>
      <c r="E36" s="181"/>
      <c r="F36" s="181"/>
      <c r="G36" s="177"/>
    </row>
    <row r="37" spans="1:8" ht="39" customHeight="1">
      <c r="A37" s="183" t="s">
        <v>72</v>
      </c>
      <c r="B37" s="179" t="s">
        <v>73</v>
      </c>
      <c r="C37" s="175" t="s">
        <v>45</v>
      </c>
      <c r="D37" s="176">
        <f>D38+D41+D44</f>
        <v>0</v>
      </c>
      <c r="E37" s="176">
        <f>E38+E41+E44</f>
        <v>0</v>
      </c>
      <c r="F37" s="176">
        <f>F38+F41+F44</f>
        <v>0</v>
      </c>
      <c r="G37" s="177"/>
      <c r="H37" s="184"/>
    </row>
    <row r="38" spans="1:7" ht="18.75" customHeight="1">
      <c r="A38" s="183" t="s">
        <v>74</v>
      </c>
      <c r="B38" s="179" t="s">
        <v>75</v>
      </c>
      <c r="C38" s="175" t="s">
        <v>45</v>
      </c>
      <c r="D38" s="181"/>
      <c r="E38" s="181"/>
      <c r="F38" s="181"/>
      <c r="G38" s="177"/>
    </row>
    <row r="39" spans="1:7" ht="18.75" customHeight="1">
      <c r="A39" s="183"/>
      <c r="B39" s="179" t="s">
        <v>76</v>
      </c>
      <c r="C39" s="175" t="s">
        <v>45</v>
      </c>
      <c r="D39" s="181"/>
      <c r="E39" s="181"/>
      <c r="F39" s="181"/>
      <c r="G39" s="177"/>
    </row>
    <row r="40" spans="1:7" ht="18.75" customHeight="1">
      <c r="A40" s="183"/>
      <c r="B40" s="179" t="s">
        <v>77</v>
      </c>
      <c r="C40" s="175" t="s">
        <v>45</v>
      </c>
      <c r="D40" s="178">
        <f>D38-D39</f>
        <v>0</v>
      </c>
      <c r="E40" s="178">
        <f>E38-E39</f>
        <v>0</v>
      </c>
      <c r="F40" s="178">
        <f>F38-F39</f>
        <v>0</v>
      </c>
      <c r="G40" s="177"/>
    </row>
    <row r="41" spans="1:7" ht="18.75" customHeight="1">
      <c r="A41" s="183" t="s">
        <v>78</v>
      </c>
      <c r="B41" s="179" t="s">
        <v>79</v>
      </c>
      <c r="C41" s="175" t="s">
        <v>45</v>
      </c>
      <c r="D41" s="181"/>
      <c r="E41" s="181"/>
      <c r="F41" s="181"/>
      <c r="G41" s="177"/>
    </row>
    <row r="42" spans="1:7" ht="18.75" customHeight="1">
      <c r="A42" s="183"/>
      <c r="B42" s="179" t="s">
        <v>76</v>
      </c>
      <c r="C42" s="175" t="s">
        <v>45</v>
      </c>
      <c r="D42" s="181"/>
      <c r="E42" s="181"/>
      <c r="F42" s="181"/>
      <c r="G42" s="177"/>
    </row>
    <row r="43" spans="1:7" ht="18.75" customHeight="1">
      <c r="A43" s="183"/>
      <c r="B43" s="179" t="s">
        <v>77</v>
      </c>
      <c r="C43" s="175" t="s">
        <v>45</v>
      </c>
      <c r="D43" s="178">
        <f>D41-D42</f>
        <v>0</v>
      </c>
      <c r="E43" s="178">
        <f>E41-E42</f>
        <v>0</v>
      </c>
      <c r="F43" s="178">
        <f>F41-F42</f>
        <v>0</v>
      </c>
      <c r="G43" s="177"/>
    </row>
    <row r="44" spans="1:7" ht="18.75" customHeight="1">
      <c r="A44" s="183" t="s">
        <v>80</v>
      </c>
      <c r="B44" s="179" t="s">
        <v>81</v>
      </c>
      <c r="C44" s="175" t="s">
        <v>45</v>
      </c>
      <c r="D44" s="181"/>
      <c r="E44" s="181"/>
      <c r="F44" s="181"/>
      <c r="G44" s="177"/>
    </row>
    <row r="45" spans="1:7" ht="20.25" customHeight="1">
      <c r="A45" s="183"/>
      <c r="B45" s="179" t="s">
        <v>76</v>
      </c>
      <c r="C45" s="175" t="s">
        <v>45</v>
      </c>
      <c r="D45" s="181"/>
      <c r="E45" s="181"/>
      <c r="F45" s="181"/>
      <c r="G45" s="177"/>
    </row>
    <row r="46" spans="1:7" ht="18.75" customHeight="1">
      <c r="A46" s="183"/>
      <c r="B46" s="179" t="s">
        <v>77</v>
      </c>
      <c r="C46" s="175" t="s">
        <v>45</v>
      </c>
      <c r="D46" s="178">
        <f>D44-D45</f>
        <v>0</v>
      </c>
      <c r="E46" s="178">
        <f>E44-E45</f>
        <v>0</v>
      </c>
      <c r="F46" s="178">
        <f>F44-F45</f>
        <v>0</v>
      </c>
      <c r="G46" s="177"/>
    </row>
    <row r="47" spans="1:7" ht="18.75" customHeight="1">
      <c r="A47" s="183"/>
      <c r="B47" s="174" t="s">
        <v>82</v>
      </c>
      <c r="C47" s="175"/>
      <c r="D47" s="178"/>
      <c r="E47" s="178"/>
      <c r="F47" s="176"/>
      <c r="G47" s="177"/>
    </row>
    <row r="48" spans="1:7" ht="35.25" customHeight="1">
      <c r="A48" s="183" t="s">
        <v>33</v>
      </c>
      <c r="B48" s="185" t="s">
        <v>83</v>
      </c>
      <c r="C48" s="175" t="s">
        <v>45</v>
      </c>
      <c r="D48" s="178">
        <f>D49+D50+D51</f>
        <v>0</v>
      </c>
      <c r="E48" s="178">
        <f>E49+E50+E51</f>
        <v>0</v>
      </c>
      <c r="F48" s="178">
        <f>F49+F50+F51</f>
        <v>0</v>
      </c>
      <c r="G48" s="177"/>
    </row>
    <row r="49" spans="1:7" ht="38.25" customHeight="1">
      <c r="A49" s="183" t="s">
        <v>34</v>
      </c>
      <c r="B49" s="185" t="s">
        <v>69</v>
      </c>
      <c r="C49" s="175" t="s">
        <v>45</v>
      </c>
      <c r="D49" s="181"/>
      <c r="E49" s="181"/>
      <c r="F49" s="181">
        <f>'[1]баланс по МО'!$AA24/1000</f>
        <v>0</v>
      </c>
      <c r="G49" s="177"/>
    </row>
    <row r="50" spans="1:7" ht="19.5" customHeight="1">
      <c r="A50" s="183" t="s">
        <v>35</v>
      </c>
      <c r="B50" s="185" t="s">
        <v>71</v>
      </c>
      <c r="C50" s="175" t="s">
        <v>45</v>
      </c>
      <c r="D50" s="178"/>
      <c r="E50" s="178"/>
      <c r="F50" s="178">
        <f>'[1]баланс по МО'!$AD24/1000</f>
        <v>0</v>
      </c>
      <c r="G50" s="177"/>
    </row>
    <row r="51" spans="1:7" ht="39" customHeight="1">
      <c r="A51" s="183" t="s">
        <v>36</v>
      </c>
      <c r="B51" s="185" t="s">
        <v>73</v>
      </c>
      <c r="C51" s="175" t="s">
        <v>45</v>
      </c>
      <c r="D51" s="178">
        <f>D52+D55+D58</f>
        <v>0</v>
      </c>
      <c r="E51" s="178">
        <f>E52+E55+E58</f>
        <v>0</v>
      </c>
      <c r="F51" s="178">
        <f>F52+F55+F58</f>
        <v>0</v>
      </c>
      <c r="G51" s="177"/>
    </row>
    <row r="52" spans="1:7" ht="21" customHeight="1">
      <c r="A52" s="183" t="s">
        <v>84</v>
      </c>
      <c r="B52" s="185" t="s">
        <v>75</v>
      </c>
      <c r="C52" s="175" t="s">
        <v>45</v>
      </c>
      <c r="D52" s="181"/>
      <c r="E52" s="181"/>
      <c r="F52" s="181"/>
      <c r="G52" s="177"/>
    </row>
    <row r="53" spans="1:7" ht="21" customHeight="1">
      <c r="A53" s="183"/>
      <c r="B53" s="185" t="s">
        <v>76</v>
      </c>
      <c r="C53" s="175" t="s">
        <v>45</v>
      </c>
      <c r="D53" s="181"/>
      <c r="E53" s="181"/>
      <c r="F53" s="181"/>
      <c r="G53" s="177"/>
    </row>
    <row r="54" spans="1:7" ht="21" customHeight="1">
      <c r="A54" s="183"/>
      <c r="B54" s="185" t="s">
        <v>77</v>
      </c>
      <c r="C54" s="175" t="s">
        <v>45</v>
      </c>
      <c r="D54" s="178">
        <f>D52-D53</f>
        <v>0</v>
      </c>
      <c r="E54" s="178">
        <f>E52-E53</f>
        <v>0</v>
      </c>
      <c r="F54" s="178">
        <f>F52-F53</f>
        <v>0</v>
      </c>
      <c r="G54" s="177"/>
    </row>
    <row r="55" spans="1:7" ht="21" customHeight="1">
      <c r="A55" s="183" t="s">
        <v>85</v>
      </c>
      <c r="B55" s="185" t="s">
        <v>79</v>
      </c>
      <c r="C55" s="175" t="s">
        <v>45</v>
      </c>
      <c r="D55" s="181"/>
      <c r="E55" s="181"/>
      <c r="F55" s="181"/>
      <c r="G55" s="177"/>
    </row>
    <row r="56" spans="1:7" ht="21" customHeight="1">
      <c r="A56" s="183"/>
      <c r="B56" s="185" t="s">
        <v>76</v>
      </c>
      <c r="C56" s="175" t="s">
        <v>45</v>
      </c>
      <c r="D56" s="181"/>
      <c r="E56" s="181"/>
      <c r="F56" s="181"/>
      <c r="G56" s="177"/>
    </row>
    <row r="57" spans="1:7" ht="21" customHeight="1">
      <c r="A57" s="183"/>
      <c r="B57" s="185" t="s">
        <v>77</v>
      </c>
      <c r="C57" s="175" t="s">
        <v>45</v>
      </c>
      <c r="D57" s="178">
        <f>D55-D56</f>
        <v>0</v>
      </c>
      <c r="E57" s="178">
        <f>E55-E56</f>
        <v>0</v>
      </c>
      <c r="F57" s="178">
        <f>F55-F56</f>
        <v>0</v>
      </c>
      <c r="G57" s="177"/>
    </row>
    <row r="58" spans="1:7" ht="21" customHeight="1">
      <c r="A58" s="183" t="s">
        <v>86</v>
      </c>
      <c r="B58" s="185" t="s">
        <v>81</v>
      </c>
      <c r="C58" s="175" t="s">
        <v>45</v>
      </c>
      <c r="D58" s="181"/>
      <c r="E58" s="181"/>
      <c r="F58" s="181"/>
      <c r="G58" s="177"/>
    </row>
    <row r="59" spans="1:7" ht="21" customHeight="1">
      <c r="A59" s="183"/>
      <c r="B59" s="185" t="s">
        <v>76</v>
      </c>
      <c r="C59" s="175"/>
      <c r="D59" s="181"/>
      <c r="E59" s="181"/>
      <c r="F59" s="181"/>
      <c r="G59" s="177"/>
    </row>
    <row r="60" spans="1:7" ht="21" customHeight="1">
      <c r="A60" s="183"/>
      <c r="B60" s="185" t="s">
        <v>77</v>
      </c>
      <c r="C60" s="175"/>
      <c r="D60" s="178">
        <f>D58-D59</f>
        <v>0</v>
      </c>
      <c r="E60" s="178">
        <f>E58-E59</f>
        <v>0</v>
      </c>
      <c r="F60" s="178">
        <f>F58-F59</f>
        <v>0</v>
      </c>
      <c r="G60" s="177"/>
    </row>
    <row r="61" spans="1:7" ht="24.75" customHeight="1">
      <c r="A61" s="183" t="s">
        <v>37</v>
      </c>
      <c r="B61" s="186" t="s">
        <v>87</v>
      </c>
      <c r="C61" s="187" t="s">
        <v>88</v>
      </c>
      <c r="D61" s="181"/>
      <c r="E61" s="181"/>
      <c r="F61" s="181"/>
      <c r="G61" s="177"/>
    </row>
    <row r="62" spans="1:7" ht="38.25" customHeight="1">
      <c r="A62" s="183" t="s">
        <v>89</v>
      </c>
      <c r="B62" s="186" t="s">
        <v>90</v>
      </c>
      <c r="C62" s="187" t="s">
        <v>91</v>
      </c>
      <c r="D62" s="178" t="e">
        <f>D61/D34/1000</f>
        <v>#DIV/0!</v>
      </c>
      <c r="E62" s="178" t="e">
        <f>E61/E34/1000</f>
        <v>#DIV/0!</v>
      </c>
      <c r="F62" s="178" t="e">
        <f>F61/F34/1000</f>
        <v>#DIV/0!</v>
      </c>
      <c r="G62" s="177"/>
    </row>
    <row r="63" spans="1:7" ht="38.25" customHeight="1">
      <c r="A63" s="183" t="s">
        <v>38</v>
      </c>
      <c r="B63" s="174" t="s">
        <v>92</v>
      </c>
      <c r="C63" s="187" t="s">
        <v>45</v>
      </c>
      <c r="D63" s="181"/>
      <c r="E63" s="181"/>
      <c r="F63" s="181"/>
      <c r="G63" s="177"/>
    </row>
    <row r="64" spans="1:7" ht="38.25" customHeight="1" thickBot="1">
      <c r="A64" s="188" t="s">
        <v>39</v>
      </c>
      <c r="B64" s="189" t="s">
        <v>93</v>
      </c>
      <c r="C64" s="190" t="s">
        <v>45</v>
      </c>
      <c r="D64" s="191"/>
      <c r="E64" s="191"/>
      <c r="F64" s="191"/>
      <c r="G64" s="177"/>
    </row>
    <row r="65" spans="1:7" ht="38.25" customHeight="1">
      <c r="A65" s="192" t="s">
        <v>40</v>
      </c>
      <c r="B65" s="193" t="s">
        <v>94</v>
      </c>
      <c r="C65" s="194" t="s">
        <v>95</v>
      </c>
      <c r="D65" s="195">
        <f>D34/365/24*1000</f>
        <v>0</v>
      </c>
      <c r="E65" s="195">
        <f>E34/365/24*1000</f>
        <v>0</v>
      </c>
      <c r="F65" s="195">
        <f>F34/365/24*1000</f>
        <v>0</v>
      </c>
      <c r="G65" s="177"/>
    </row>
    <row r="66" spans="1:7" ht="38.25" customHeight="1">
      <c r="A66" s="196"/>
      <c r="B66" s="197" t="s">
        <v>96</v>
      </c>
      <c r="C66" s="196"/>
      <c r="D66" s="196"/>
      <c r="E66" s="196"/>
      <c r="F66" s="196"/>
      <c r="G66" s="177"/>
    </row>
    <row r="67" spans="1:7" ht="38.25" customHeight="1">
      <c r="A67" s="192"/>
      <c r="B67" s="198" t="s">
        <v>295</v>
      </c>
      <c r="C67" s="194" t="s">
        <v>97</v>
      </c>
      <c r="D67" s="199"/>
      <c r="E67" s="199"/>
      <c r="F67" s="199"/>
      <c r="G67" s="177"/>
    </row>
    <row r="68" spans="1:7" ht="38.25" customHeight="1">
      <c r="A68" s="192"/>
      <c r="B68" s="198" t="s">
        <v>296</v>
      </c>
      <c r="C68" s="194" t="s">
        <v>97</v>
      </c>
      <c r="D68" s="199"/>
      <c r="E68" s="199"/>
      <c r="F68" s="199"/>
      <c r="G68" s="177"/>
    </row>
    <row r="69" spans="1:7" ht="30.75" customHeight="1">
      <c r="A69" s="200"/>
      <c r="B69" s="200"/>
      <c r="C69" s="200"/>
      <c r="D69" s="200"/>
      <c r="E69" s="200"/>
      <c r="F69" s="200"/>
      <c r="G69" s="177"/>
    </row>
    <row r="70" spans="1:7" ht="38.25" customHeight="1">
      <c r="A70" s="177"/>
      <c r="B70" s="201"/>
      <c r="C70" s="201"/>
      <c r="D70" s="201"/>
      <c r="E70" s="201"/>
      <c r="F70" s="201"/>
      <c r="G70" s="177"/>
    </row>
    <row r="71" spans="1:7" ht="38.25" customHeight="1">
      <c r="A71" s="177"/>
      <c r="B71" s="202"/>
      <c r="C71" s="177"/>
      <c r="D71" s="177"/>
      <c r="E71" s="177"/>
      <c r="F71" s="177"/>
      <c r="G71" s="177"/>
    </row>
  </sheetData>
  <sheetProtection/>
  <mergeCells count="12">
    <mergeCell ref="D2:F2"/>
    <mergeCell ref="D11:F11"/>
    <mergeCell ref="B70:F70"/>
    <mergeCell ref="A4:F4"/>
    <mergeCell ref="A9:F9"/>
    <mergeCell ref="A10:F10"/>
    <mergeCell ref="A11:A12"/>
    <mergeCell ref="B11:B12"/>
    <mergeCell ref="C11:C12"/>
    <mergeCell ref="B5:F5"/>
    <mergeCell ref="A6:F6"/>
    <mergeCell ref="B7:F7"/>
  </mergeCells>
  <printOptions horizontalCentered="1"/>
  <pageMargins left="0" right="0" top="0.3937007874015748" bottom="0" header="0.31496062992125984" footer="0.31496062992125984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9"/>
  <sheetViews>
    <sheetView view="pageBreakPreview" zoomScale="60" zoomScalePageLayoutView="0" workbookViewId="0" topLeftCell="B1">
      <selection activeCell="B3" sqref="B3:F3"/>
    </sheetView>
  </sheetViews>
  <sheetFormatPr defaultColWidth="8.796875" defaultRowHeight="18.75"/>
  <cols>
    <col min="1" max="1" width="0" style="0" hidden="1" customWidth="1"/>
    <col min="2" max="3" width="30.296875" style="0" customWidth="1"/>
    <col min="4" max="4" width="19.796875" style="0" customWidth="1"/>
    <col min="5" max="5" width="23.09765625" style="0" customWidth="1"/>
    <col min="6" max="6" width="28" style="0" customWidth="1"/>
  </cols>
  <sheetData>
    <row r="1" spans="2:7" ht="26.25">
      <c r="B1" s="10"/>
      <c r="C1" s="10"/>
      <c r="D1" s="10"/>
      <c r="E1" s="10"/>
      <c r="F1" s="11" t="s">
        <v>133</v>
      </c>
      <c r="G1" s="4"/>
    </row>
    <row r="2" spans="2:7" ht="26.25">
      <c r="B2" s="10"/>
      <c r="C2" s="10"/>
      <c r="D2" s="10"/>
      <c r="E2" s="10"/>
      <c r="F2" s="10"/>
      <c r="G2" s="4"/>
    </row>
    <row r="3" spans="2:7" ht="25.5">
      <c r="B3" s="104" t="s">
        <v>105</v>
      </c>
      <c r="C3" s="104"/>
      <c r="D3" s="104"/>
      <c r="E3" s="104"/>
      <c r="F3" s="104"/>
      <c r="G3" s="9"/>
    </row>
    <row r="4" spans="2:7" ht="25.5">
      <c r="B4" s="115" t="s">
        <v>127</v>
      </c>
      <c r="C4" s="115"/>
      <c r="D4" s="115"/>
      <c r="E4" s="115"/>
      <c r="F4" s="115"/>
      <c r="G4" s="5"/>
    </row>
    <row r="5" spans="2:7" ht="26.25">
      <c r="B5" s="10"/>
      <c r="C5" s="116" t="s">
        <v>106</v>
      </c>
      <c r="D5" s="116"/>
      <c r="E5" s="10"/>
      <c r="F5" s="10"/>
      <c r="G5" s="4"/>
    </row>
    <row r="6" spans="2:7" ht="33.75">
      <c r="B6" s="12" t="s">
        <v>107</v>
      </c>
      <c r="C6" s="13" t="s">
        <v>108</v>
      </c>
      <c r="D6" s="14" t="s">
        <v>109</v>
      </c>
      <c r="E6" s="12" t="s">
        <v>110</v>
      </c>
      <c r="F6" s="12" t="s">
        <v>111</v>
      </c>
      <c r="G6" s="4"/>
    </row>
    <row r="7" spans="2:7" ht="19.5" customHeight="1">
      <c r="B7" s="105" t="s">
        <v>112</v>
      </c>
      <c r="C7" s="15" t="s">
        <v>113</v>
      </c>
      <c r="D7" s="16"/>
      <c r="E7" s="16"/>
      <c r="F7" s="16"/>
      <c r="G7" s="4"/>
    </row>
    <row r="8" spans="2:7" ht="19.5" customHeight="1">
      <c r="B8" s="106"/>
      <c r="C8" s="15" t="s">
        <v>114</v>
      </c>
      <c r="D8" s="16"/>
      <c r="E8" s="16"/>
      <c r="F8" s="16"/>
      <c r="G8" s="4"/>
    </row>
    <row r="9" spans="2:7" ht="19.5" customHeight="1">
      <c r="B9" s="106"/>
      <c r="C9" s="15" t="s">
        <v>115</v>
      </c>
      <c r="D9" s="16"/>
      <c r="E9" s="16"/>
      <c r="F9" s="16"/>
      <c r="G9" s="4"/>
    </row>
    <row r="10" spans="2:7" ht="19.5" customHeight="1">
      <c r="B10" s="106"/>
      <c r="C10" s="15" t="s">
        <v>12</v>
      </c>
      <c r="D10" s="17" t="s">
        <v>116</v>
      </c>
      <c r="E10" s="16"/>
      <c r="F10" s="16">
        <f>F7+F8+F9</f>
        <v>0</v>
      </c>
      <c r="G10" s="4"/>
    </row>
    <row r="11" spans="2:7" ht="19.5" customHeight="1">
      <c r="B11" s="106"/>
      <c r="C11" s="15" t="s">
        <v>117</v>
      </c>
      <c r="D11" s="16"/>
      <c r="E11" s="16"/>
      <c r="F11" s="16"/>
      <c r="G11" s="4"/>
    </row>
    <row r="12" spans="2:7" ht="19.5" customHeight="1">
      <c r="B12" s="106"/>
      <c r="C12" s="15" t="s">
        <v>118</v>
      </c>
      <c r="D12" s="16"/>
      <c r="E12" s="16"/>
      <c r="F12" s="16"/>
      <c r="G12" s="4"/>
    </row>
    <row r="13" spans="2:7" ht="19.5" customHeight="1">
      <c r="B13" s="106"/>
      <c r="C13" s="15" t="s">
        <v>12</v>
      </c>
      <c r="D13" s="17" t="s">
        <v>116</v>
      </c>
      <c r="E13" s="16"/>
      <c r="F13" s="16">
        <f>F11+F12</f>
        <v>0</v>
      </c>
      <c r="G13" s="4"/>
    </row>
    <row r="14" spans="2:7" ht="19.5" customHeight="1">
      <c r="B14" s="106"/>
      <c r="C14" s="15" t="s">
        <v>125</v>
      </c>
      <c r="D14" s="16"/>
      <c r="E14" s="16"/>
      <c r="F14" s="16"/>
      <c r="G14" s="4"/>
    </row>
    <row r="15" spans="2:7" ht="19.5" customHeight="1">
      <c r="B15" s="106"/>
      <c r="C15" s="15" t="s">
        <v>126</v>
      </c>
      <c r="D15" s="16"/>
      <c r="E15" s="16"/>
      <c r="F15" s="16"/>
      <c r="G15" s="4"/>
    </row>
    <row r="16" spans="2:7" ht="19.5" customHeight="1">
      <c r="B16" s="107"/>
      <c r="C16" s="15" t="s">
        <v>12</v>
      </c>
      <c r="D16" s="17" t="s">
        <v>116</v>
      </c>
      <c r="E16" s="16"/>
      <c r="F16" s="16">
        <f>F15+F14</f>
        <v>0</v>
      </c>
      <c r="G16" s="4"/>
    </row>
    <row r="17" spans="2:7" ht="19.5" customHeight="1">
      <c r="B17" s="108" t="s">
        <v>119</v>
      </c>
      <c r="C17" s="15" t="s">
        <v>113</v>
      </c>
      <c r="D17" s="16"/>
      <c r="E17" s="16"/>
      <c r="F17" s="16"/>
      <c r="G17" s="4"/>
    </row>
    <row r="18" spans="2:7" ht="19.5" customHeight="1">
      <c r="B18" s="109"/>
      <c r="C18" s="15" t="s">
        <v>114</v>
      </c>
      <c r="D18" s="16"/>
      <c r="E18" s="16"/>
      <c r="F18" s="16"/>
      <c r="G18" s="4"/>
    </row>
    <row r="19" spans="2:7" ht="19.5" customHeight="1">
      <c r="B19" s="109"/>
      <c r="C19" s="15" t="s">
        <v>115</v>
      </c>
      <c r="D19" s="16"/>
      <c r="E19" s="16"/>
      <c r="F19" s="16"/>
      <c r="G19" s="4"/>
    </row>
    <row r="20" spans="2:7" ht="19.5" customHeight="1">
      <c r="B20" s="109"/>
      <c r="C20" s="15" t="s">
        <v>12</v>
      </c>
      <c r="D20" s="17" t="s">
        <v>116</v>
      </c>
      <c r="E20" s="16"/>
      <c r="F20" s="16">
        <f>F17+F18+F19</f>
        <v>0</v>
      </c>
      <c r="G20" s="4"/>
    </row>
    <row r="21" spans="2:7" ht="19.5" customHeight="1">
      <c r="B21" s="109"/>
      <c r="C21" s="15" t="s">
        <v>117</v>
      </c>
      <c r="D21" s="16"/>
      <c r="E21" s="16"/>
      <c r="F21" s="16"/>
      <c r="G21" s="4"/>
    </row>
    <row r="22" spans="2:7" ht="19.5" customHeight="1">
      <c r="B22" s="109"/>
      <c r="C22" s="15" t="s">
        <v>118</v>
      </c>
      <c r="D22" s="16"/>
      <c r="E22" s="16"/>
      <c r="F22" s="16"/>
      <c r="G22" s="4"/>
    </row>
    <row r="23" spans="2:7" ht="19.5" customHeight="1">
      <c r="B23" s="109"/>
      <c r="C23" s="15" t="s">
        <v>12</v>
      </c>
      <c r="D23" s="17" t="s">
        <v>116</v>
      </c>
      <c r="E23" s="16"/>
      <c r="F23" s="16">
        <f>F21+F22</f>
        <v>0</v>
      </c>
      <c r="G23" s="4"/>
    </row>
    <row r="24" spans="2:7" ht="19.5" customHeight="1">
      <c r="B24" s="109"/>
      <c r="C24" s="15" t="s">
        <v>125</v>
      </c>
      <c r="D24" s="17"/>
      <c r="E24" s="16"/>
      <c r="F24" s="16"/>
      <c r="G24" s="4"/>
    </row>
    <row r="25" spans="2:7" ht="19.5" customHeight="1">
      <c r="B25" s="109"/>
      <c r="C25" s="15" t="s">
        <v>126</v>
      </c>
      <c r="D25" s="17"/>
      <c r="E25" s="16"/>
      <c r="F25" s="16"/>
      <c r="G25" s="4"/>
    </row>
    <row r="26" spans="2:7" ht="19.5" customHeight="1">
      <c r="B26" s="110"/>
      <c r="C26" s="15" t="s">
        <v>12</v>
      </c>
      <c r="D26" s="17" t="s">
        <v>116</v>
      </c>
      <c r="E26" s="16"/>
      <c r="F26" s="16">
        <f>F24+F25</f>
        <v>0</v>
      </c>
      <c r="G26" s="4"/>
    </row>
    <row r="27" spans="2:7" ht="19.5" customHeight="1">
      <c r="B27" s="105" t="s">
        <v>120</v>
      </c>
      <c r="C27" s="15" t="s">
        <v>113</v>
      </c>
      <c r="D27" s="16"/>
      <c r="E27" s="16"/>
      <c r="F27" s="16"/>
      <c r="G27" s="4"/>
    </row>
    <row r="28" spans="2:7" ht="19.5" customHeight="1">
      <c r="B28" s="106"/>
      <c r="C28" s="15" t="s">
        <v>114</v>
      </c>
      <c r="D28" s="16"/>
      <c r="E28" s="16"/>
      <c r="F28" s="16"/>
      <c r="G28" s="4"/>
    </row>
    <row r="29" spans="2:7" ht="19.5" customHeight="1">
      <c r="B29" s="106"/>
      <c r="C29" s="15" t="s">
        <v>115</v>
      </c>
      <c r="D29" s="16"/>
      <c r="E29" s="16"/>
      <c r="F29" s="16"/>
      <c r="G29" s="4"/>
    </row>
    <row r="30" spans="2:7" ht="19.5" customHeight="1">
      <c r="B30" s="106"/>
      <c r="C30" s="15" t="s">
        <v>12</v>
      </c>
      <c r="D30" s="17" t="s">
        <v>116</v>
      </c>
      <c r="E30" s="16"/>
      <c r="F30" s="16">
        <f>F27+F28+F29</f>
        <v>0</v>
      </c>
      <c r="G30" s="4"/>
    </row>
    <row r="31" spans="2:7" ht="19.5" customHeight="1">
      <c r="B31" s="106"/>
      <c r="C31" s="15" t="s">
        <v>117</v>
      </c>
      <c r="D31" s="17"/>
      <c r="E31" s="16"/>
      <c r="F31" s="16"/>
      <c r="G31" s="4"/>
    </row>
    <row r="32" spans="2:7" ht="19.5" customHeight="1">
      <c r="B32" s="106"/>
      <c r="C32" s="15" t="s">
        <v>118</v>
      </c>
      <c r="D32" s="17"/>
      <c r="E32" s="16"/>
      <c r="F32" s="16"/>
      <c r="G32" s="4"/>
    </row>
    <row r="33" spans="2:7" ht="19.5" customHeight="1">
      <c r="B33" s="106"/>
      <c r="C33" s="15" t="s">
        <v>12</v>
      </c>
      <c r="D33" s="17" t="s">
        <v>116</v>
      </c>
      <c r="E33" s="16"/>
      <c r="F33" s="16">
        <f>F31+F32</f>
        <v>0</v>
      </c>
      <c r="G33" s="4"/>
    </row>
    <row r="34" spans="2:7" ht="19.5" customHeight="1">
      <c r="B34" s="106"/>
      <c r="C34" s="15" t="s">
        <v>125</v>
      </c>
      <c r="D34" s="16"/>
      <c r="E34" s="16"/>
      <c r="F34" s="16"/>
      <c r="G34" s="4"/>
    </row>
    <row r="35" spans="2:7" ht="19.5" customHeight="1">
      <c r="B35" s="106"/>
      <c r="C35" s="15" t="s">
        <v>126</v>
      </c>
      <c r="D35" s="16"/>
      <c r="E35" s="16"/>
      <c r="F35" s="16"/>
      <c r="G35" s="4"/>
    </row>
    <row r="36" spans="2:7" ht="19.5" customHeight="1">
      <c r="B36" s="107"/>
      <c r="C36" s="15" t="s">
        <v>12</v>
      </c>
      <c r="D36" s="17" t="s">
        <v>116</v>
      </c>
      <c r="E36" s="16"/>
      <c r="F36" s="16">
        <f>F34+F35</f>
        <v>0</v>
      </c>
      <c r="G36" s="4"/>
    </row>
    <row r="37" spans="2:7" ht="19.5" customHeight="1">
      <c r="B37" s="111" t="s">
        <v>121</v>
      </c>
      <c r="C37" s="15" t="s">
        <v>113</v>
      </c>
      <c r="D37" s="16"/>
      <c r="E37" s="16"/>
      <c r="F37" s="16"/>
      <c r="G37" s="4"/>
    </row>
    <row r="38" spans="2:7" ht="19.5" customHeight="1">
      <c r="B38" s="112"/>
      <c r="C38" s="15" t="s">
        <v>114</v>
      </c>
      <c r="D38" s="16"/>
      <c r="E38" s="16"/>
      <c r="F38" s="16"/>
      <c r="G38" s="4"/>
    </row>
    <row r="39" spans="2:7" ht="19.5" customHeight="1">
      <c r="B39" s="112"/>
      <c r="C39" s="15" t="s">
        <v>115</v>
      </c>
      <c r="D39" s="16"/>
      <c r="E39" s="16"/>
      <c r="F39" s="16"/>
      <c r="G39" s="4"/>
    </row>
    <row r="40" spans="2:7" ht="19.5" customHeight="1">
      <c r="B40" s="112"/>
      <c r="C40" s="15" t="s">
        <v>12</v>
      </c>
      <c r="D40" s="17" t="s">
        <v>116</v>
      </c>
      <c r="E40" s="16"/>
      <c r="F40" s="16">
        <f>F37+F38+F39</f>
        <v>0</v>
      </c>
      <c r="G40" s="4"/>
    </row>
    <row r="41" spans="2:7" ht="19.5" customHeight="1">
      <c r="B41" s="112"/>
      <c r="C41" s="15" t="s">
        <v>117</v>
      </c>
      <c r="D41" s="16"/>
      <c r="E41" s="16"/>
      <c r="F41" s="16"/>
      <c r="G41" s="4"/>
    </row>
    <row r="42" spans="2:7" ht="19.5" customHeight="1">
      <c r="B42" s="112"/>
      <c r="C42" s="15" t="s">
        <v>118</v>
      </c>
      <c r="D42" s="16"/>
      <c r="E42" s="16"/>
      <c r="F42" s="16"/>
      <c r="G42" s="4"/>
    </row>
    <row r="43" spans="2:7" ht="19.5" customHeight="1">
      <c r="B43" s="112"/>
      <c r="C43" s="15" t="s">
        <v>12</v>
      </c>
      <c r="D43" s="17" t="s">
        <v>116</v>
      </c>
      <c r="E43" s="16"/>
      <c r="F43" s="16">
        <f>F41+F42</f>
        <v>0</v>
      </c>
      <c r="G43" s="4"/>
    </row>
    <row r="44" spans="2:7" ht="19.5" customHeight="1">
      <c r="B44" s="112"/>
      <c r="C44" s="15" t="s">
        <v>125</v>
      </c>
      <c r="D44" s="17"/>
      <c r="E44" s="16"/>
      <c r="F44" s="16"/>
      <c r="G44" s="4"/>
    </row>
    <row r="45" spans="2:7" ht="19.5" customHeight="1">
      <c r="B45" s="112"/>
      <c r="C45" s="15" t="s">
        <v>126</v>
      </c>
      <c r="D45" s="17"/>
      <c r="E45" s="16"/>
      <c r="F45" s="16"/>
      <c r="G45" s="4"/>
    </row>
    <row r="46" spans="2:7" ht="19.5" customHeight="1">
      <c r="B46" s="113"/>
      <c r="C46" s="15" t="s">
        <v>12</v>
      </c>
      <c r="D46" s="17" t="s">
        <v>116</v>
      </c>
      <c r="E46" s="16"/>
      <c r="F46" s="16">
        <f>F44+F45</f>
        <v>0</v>
      </c>
      <c r="G46" s="4"/>
    </row>
    <row r="47" spans="2:7" ht="19.5" customHeight="1">
      <c r="B47" s="105" t="s">
        <v>122</v>
      </c>
      <c r="C47" s="15" t="s">
        <v>113</v>
      </c>
      <c r="D47" s="16"/>
      <c r="E47" s="16"/>
      <c r="F47" s="16"/>
      <c r="G47" s="4"/>
    </row>
    <row r="48" spans="2:7" ht="19.5" customHeight="1">
      <c r="B48" s="106"/>
      <c r="C48" s="15" t="s">
        <v>114</v>
      </c>
      <c r="D48" s="16"/>
      <c r="E48" s="16"/>
      <c r="F48" s="16"/>
      <c r="G48" s="4"/>
    </row>
    <row r="49" spans="2:7" ht="19.5" customHeight="1">
      <c r="B49" s="106"/>
      <c r="C49" s="15" t="s">
        <v>115</v>
      </c>
      <c r="D49" s="16"/>
      <c r="E49" s="16"/>
      <c r="F49" s="16"/>
      <c r="G49" s="4"/>
    </row>
    <row r="50" spans="2:7" ht="19.5" customHeight="1">
      <c r="B50" s="106"/>
      <c r="C50" s="15" t="s">
        <v>12</v>
      </c>
      <c r="D50" s="17" t="s">
        <v>116</v>
      </c>
      <c r="E50" s="16"/>
      <c r="F50" s="16">
        <f>F47+F48+F49</f>
        <v>0</v>
      </c>
      <c r="G50" s="4"/>
    </row>
    <row r="51" spans="2:7" ht="19.5" customHeight="1">
      <c r="B51" s="106"/>
      <c r="C51" s="15" t="s">
        <v>117</v>
      </c>
      <c r="D51" s="17"/>
      <c r="E51" s="16"/>
      <c r="F51" s="16"/>
      <c r="G51" s="4"/>
    </row>
    <row r="52" spans="2:7" ht="19.5" customHeight="1">
      <c r="B52" s="106"/>
      <c r="C52" s="15" t="s">
        <v>118</v>
      </c>
      <c r="D52" s="17"/>
      <c r="E52" s="16"/>
      <c r="F52" s="16"/>
      <c r="G52" s="4"/>
    </row>
    <row r="53" spans="2:7" ht="19.5" customHeight="1">
      <c r="B53" s="106"/>
      <c r="C53" s="15" t="s">
        <v>12</v>
      </c>
      <c r="D53" s="17" t="s">
        <v>116</v>
      </c>
      <c r="E53" s="16"/>
      <c r="F53" s="16">
        <f>F51+F52</f>
        <v>0</v>
      </c>
      <c r="G53" s="4"/>
    </row>
    <row r="54" spans="2:7" ht="19.5" customHeight="1">
      <c r="B54" s="106"/>
      <c r="C54" s="15" t="s">
        <v>125</v>
      </c>
      <c r="D54" s="16"/>
      <c r="E54" s="16"/>
      <c r="F54" s="16"/>
      <c r="G54" s="4"/>
    </row>
    <row r="55" spans="2:7" ht="19.5" customHeight="1">
      <c r="B55" s="106"/>
      <c r="C55" s="15" t="s">
        <v>126</v>
      </c>
      <c r="D55" s="16"/>
      <c r="E55" s="16"/>
      <c r="F55" s="16"/>
      <c r="G55" s="4"/>
    </row>
    <row r="56" spans="2:7" ht="19.5" customHeight="1">
      <c r="B56" s="107"/>
      <c r="C56" s="15" t="s">
        <v>12</v>
      </c>
      <c r="D56" s="17" t="s">
        <v>116</v>
      </c>
      <c r="E56" s="17" t="s">
        <v>116</v>
      </c>
      <c r="F56" s="16">
        <f>F54+F55</f>
        <v>0</v>
      </c>
      <c r="G56" s="4"/>
    </row>
    <row r="57" spans="2:7" ht="19.5" customHeight="1">
      <c r="B57" s="114" t="s">
        <v>128</v>
      </c>
      <c r="C57" s="18" t="s">
        <v>129</v>
      </c>
      <c r="D57" s="17" t="s">
        <v>116</v>
      </c>
      <c r="E57" s="17" t="s">
        <v>116</v>
      </c>
      <c r="F57" s="16"/>
      <c r="G57" s="4"/>
    </row>
    <row r="58" spans="2:7" ht="19.5" customHeight="1">
      <c r="B58" s="114"/>
      <c r="C58" s="18" t="s">
        <v>130</v>
      </c>
      <c r="D58" s="17" t="s">
        <v>116</v>
      </c>
      <c r="E58" s="17" t="s">
        <v>116</v>
      </c>
      <c r="F58" s="16"/>
      <c r="G58" s="4"/>
    </row>
    <row r="59" spans="2:7" ht="19.5" customHeight="1">
      <c r="B59" s="114"/>
      <c r="C59" s="18" t="s">
        <v>131</v>
      </c>
      <c r="D59" s="17" t="s">
        <v>116</v>
      </c>
      <c r="E59" s="17" t="s">
        <v>116</v>
      </c>
      <c r="F59" s="16"/>
      <c r="G59" s="4"/>
    </row>
    <row r="60" spans="2:7" ht="19.5" customHeight="1">
      <c r="B60" s="111" t="s">
        <v>132</v>
      </c>
      <c r="C60" s="19" t="s">
        <v>129</v>
      </c>
      <c r="D60" s="20" t="s">
        <v>116</v>
      </c>
      <c r="E60" s="20" t="s">
        <v>116</v>
      </c>
      <c r="F60" s="21">
        <f>F10+F20+F30+F40+F50+F57</f>
        <v>0</v>
      </c>
      <c r="G60" s="4"/>
    </row>
    <row r="61" spans="2:7" ht="19.5" customHeight="1">
      <c r="B61" s="112"/>
      <c r="C61" s="19" t="s">
        <v>130</v>
      </c>
      <c r="D61" s="20" t="s">
        <v>116</v>
      </c>
      <c r="E61" s="20" t="s">
        <v>116</v>
      </c>
      <c r="F61" s="22">
        <f>F13+F23+F33+F43+F53+F58</f>
        <v>0</v>
      </c>
      <c r="G61" s="4"/>
    </row>
    <row r="62" spans="2:7" ht="19.5" customHeight="1">
      <c r="B62" s="113"/>
      <c r="C62" s="19" t="s">
        <v>131</v>
      </c>
      <c r="D62" s="20" t="s">
        <v>116</v>
      </c>
      <c r="E62" s="20" t="s">
        <v>116</v>
      </c>
      <c r="F62" s="22">
        <f>F16+F26+F36+F46+F56+F59</f>
        <v>0</v>
      </c>
      <c r="G62" s="4"/>
    </row>
    <row r="63" spans="2:7" ht="26.25">
      <c r="B63" s="7"/>
      <c r="C63" s="8"/>
      <c r="D63" s="8"/>
      <c r="E63" s="8"/>
      <c r="F63" s="8"/>
      <c r="G63" s="4"/>
    </row>
    <row r="64" spans="2:7" ht="26.25">
      <c r="B64" s="7"/>
      <c r="C64" s="8"/>
      <c r="D64" s="8"/>
      <c r="E64" s="8"/>
      <c r="F64" s="8"/>
      <c r="G64" s="4"/>
    </row>
    <row r="65" spans="2:7" ht="26.25">
      <c r="B65" s="7"/>
      <c r="C65" s="8"/>
      <c r="D65" s="8"/>
      <c r="E65" s="8"/>
      <c r="F65" s="8"/>
      <c r="G65" s="4"/>
    </row>
    <row r="66" spans="2:7" ht="26.25">
      <c r="B66" s="4" t="s">
        <v>123</v>
      </c>
      <c r="C66" s="4"/>
      <c r="D66" s="4"/>
      <c r="E66" s="4"/>
      <c r="F66" s="4"/>
      <c r="G66" s="4"/>
    </row>
    <row r="67" spans="2:7" ht="26.25">
      <c r="B67" s="4"/>
      <c r="C67" s="4"/>
      <c r="D67" s="4"/>
      <c r="E67" s="4"/>
      <c r="F67" s="4"/>
      <c r="G67" s="4"/>
    </row>
    <row r="68" spans="2:7" ht="26.25">
      <c r="B68" s="4" t="s">
        <v>124</v>
      </c>
      <c r="C68" s="4"/>
      <c r="D68" s="4"/>
      <c r="E68" s="4"/>
      <c r="F68" s="4"/>
      <c r="G68" s="4"/>
    </row>
    <row r="69" spans="2:7" ht="26.25">
      <c r="B69" s="6"/>
      <c r="C69" s="6"/>
      <c r="D69" s="6"/>
      <c r="E69" s="6"/>
      <c r="F69" s="6"/>
      <c r="G69" s="6"/>
    </row>
  </sheetData>
  <sheetProtection/>
  <mergeCells count="10">
    <mergeCell ref="B3:F3"/>
    <mergeCell ref="B47:B56"/>
    <mergeCell ref="B17:B26"/>
    <mergeCell ref="B37:B46"/>
    <mergeCell ref="B57:B59"/>
    <mergeCell ref="B60:B62"/>
    <mergeCell ref="B4:F4"/>
    <mergeCell ref="C5:D5"/>
    <mergeCell ref="B7:B16"/>
    <mergeCell ref="B27:B36"/>
  </mergeCells>
  <printOptions horizontalCentered="1"/>
  <pageMargins left="0.3937007874015748" right="0" top="0.1968503937007874" bottom="0.1968503937007874" header="0.31496062992125984" footer="0.31496062992125984"/>
  <pageSetup fitToHeight="0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view="pageBreakPreview" zoomScale="70" zoomScaleSheetLayoutView="70" zoomScalePageLayoutView="0" workbookViewId="0" topLeftCell="A1">
      <selection activeCell="A5" sqref="A5:IV5"/>
    </sheetView>
  </sheetViews>
  <sheetFormatPr defaultColWidth="0.59375" defaultRowHeight="18.75"/>
  <cols>
    <col min="1" max="1" width="7.8984375" style="204" customWidth="1"/>
    <col min="2" max="2" width="37.69921875" style="204" customWidth="1"/>
    <col min="3" max="3" width="12.19921875" style="204" customWidth="1"/>
    <col min="4" max="4" width="12.59765625" style="204" customWidth="1"/>
    <col min="5" max="5" width="13" style="204" customWidth="1"/>
    <col min="6" max="40" width="9.19921875" style="204" customWidth="1"/>
    <col min="41" max="16384" width="0.59375" style="204" customWidth="1"/>
  </cols>
  <sheetData>
    <row r="1" spans="1:6" s="219" customFormat="1" ht="24" customHeight="1">
      <c r="A1" s="218"/>
      <c r="B1" s="218"/>
      <c r="C1" s="218"/>
      <c r="D1" s="218"/>
      <c r="E1" s="218"/>
      <c r="F1" s="218" t="s">
        <v>297</v>
      </c>
    </row>
    <row r="2" spans="1:7" s="223" customFormat="1" ht="43.5" customHeight="1">
      <c r="A2" s="220"/>
      <c r="B2" s="221" t="s">
        <v>307</v>
      </c>
      <c r="C2" s="221"/>
      <c r="D2" s="221"/>
      <c r="E2" s="221"/>
      <c r="F2" s="221"/>
      <c r="G2" s="222"/>
    </row>
    <row r="3" spans="1:7" s="223" customFormat="1" ht="25.5" customHeight="1">
      <c r="A3" s="89" t="s">
        <v>245</v>
      </c>
      <c r="B3" s="89"/>
      <c r="C3" s="89"/>
      <c r="D3" s="89"/>
      <c r="E3" s="89"/>
      <c r="F3" s="89"/>
      <c r="G3" s="222"/>
    </row>
    <row r="4" spans="1:7" s="223" customFormat="1" ht="25.5" customHeight="1">
      <c r="A4" s="67"/>
      <c r="B4" s="124" t="s">
        <v>106</v>
      </c>
      <c r="C4" s="124"/>
      <c r="D4" s="124"/>
      <c r="E4" s="124"/>
      <c r="F4" s="124"/>
      <c r="G4" s="222"/>
    </row>
    <row r="5" spans="1:7" s="223" customFormat="1" ht="25.5" customHeight="1">
      <c r="A5" s="89" t="s">
        <v>245</v>
      </c>
      <c r="B5" s="89"/>
      <c r="C5" s="89"/>
      <c r="D5" s="89"/>
      <c r="E5" s="89"/>
      <c r="F5" s="89"/>
      <c r="G5" s="222"/>
    </row>
    <row r="6" spans="1:7" s="223" customFormat="1" ht="25.5" customHeight="1">
      <c r="A6" s="67"/>
      <c r="B6" s="124" t="s">
        <v>246</v>
      </c>
      <c r="C6" s="124"/>
      <c r="D6" s="124"/>
      <c r="E6" s="124"/>
      <c r="F6" s="124"/>
      <c r="G6" s="222"/>
    </row>
    <row r="7" spans="1:2" ht="12" customHeight="1">
      <c r="A7" s="203"/>
      <c r="B7" s="203"/>
    </row>
    <row r="8" spans="2:6" ht="18.75" customHeight="1">
      <c r="B8" s="205" t="s">
        <v>334</v>
      </c>
      <c r="C8" s="205"/>
      <c r="D8" s="205"/>
      <c r="E8" s="205"/>
      <c r="F8" s="205"/>
    </row>
    <row r="9" ht="21" thickBot="1"/>
    <row r="10" spans="1:6" ht="38.25" customHeight="1" thickBot="1">
      <c r="A10" s="206" t="s">
        <v>270</v>
      </c>
      <c r="B10" s="206" t="s">
        <v>247</v>
      </c>
      <c r="C10" s="207" t="s">
        <v>248</v>
      </c>
      <c r="D10" s="101" t="s">
        <v>43</v>
      </c>
      <c r="E10" s="102"/>
      <c r="F10" s="103"/>
    </row>
    <row r="11" spans="1:6" ht="48.75" customHeight="1">
      <c r="A11" s="206"/>
      <c r="B11" s="206"/>
      <c r="C11" s="207"/>
      <c r="D11" s="3">
        <v>2012</v>
      </c>
      <c r="E11" s="3">
        <v>2013</v>
      </c>
      <c r="F11" s="23">
        <v>2014</v>
      </c>
    </row>
    <row r="12" spans="1:6" ht="20.25">
      <c r="A12" s="208"/>
      <c r="B12" s="208">
        <v>2</v>
      </c>
      <c r="C12" s="209">
        <v>3</v>
      </c>
      <c r="D12" s="210">
        <v>4</v>
      </c>
      <c r="E12" s="209">
        <v>5</v>
      </c>
      <c r="F12" s="210">
        <v>6</v>
      </c>
    </row>
    <row r="13" spans="1:6" ht="20.25">
      <c r="A13" s="211">
        <v>1</v>
      </c>
      <c r="B13" s="216" t="s">
        <v>271</v>
      </c>
      <c r="C13" s="209" t="s">
        <v>249</v>
      </c>
      <c r="D13" s="212">
        <f>D14+D15+D18+D29</f>
        <v>0</v>
      </c>
      <c r="E13" s="212">
        <f>E14+E15+E18+E29</f>
        <v>0</v>
      </c>
      <c r="F13" s="212">
        <f>F14+F15+F18+F29</f>
        <v>0</v>
      </c>
    </row>
    <row r="14" spans="1:6" ht="20.25">
      <c r="A14" s="213" t="s">
        <v>146</v>
      </c>
      <c r="B14" s="226" t="s">
        <v>250</v>
      </c>
      <c r="C14" s="209" t="s">
        <v>249</v>
      </c>
      <c r="D14" s="224"/>
      <c r="E14" s="224"/>
      <c r="F14" s="224"/>
    </row>
    <row r="15" spans="1:6" ht="20.25">
      <c r="A15" s="208" t="s">
        <v>22</v>
      </c>
      <c r="B15" s="227" t="s">
        <v>251</v>
      </c>
      <c r="C15" s="209" t="s">
        <v>249</v>
      </c>
      <c r="D15" s="212">
        <f>D16+D17</f>
        <v>0</v>
      </c>
      <c r="E15" s="212">
        <f>E16+E17</f>
        <v>0</v>
      </c>
      <c r="F15" s="212">
        <f>F16+F17</f>
        <v>0</v>
      </c>
    </row>
    <row r="16" spans="1:6" ht="40.5">
      <c r="A16" s="208" t="s">
        <v>272</v>
      </c>
      <c r="B16" s="227" t="s">
        <v>252</v>
      </c>
      <c r="C16" s="209" t="s">
        <v>249</v>
      </c>
      <c r="D16" s="224"/>
      <c r="E16" s="224"/>
      <c r="F16" s="224"/>
    </row>
    <row r="17" spans="1:6" ht="20.25">
      <c r="A17" s="208" t="s">
        <v>273</v>
      </c>
      <c r="B17" s="227" t="s">
        <v>253</v>
      </c>
      <c r="C17" s="209" t="s">
        <v>249</v>
      </c>
      <c r="D17" s="224"/>
      <c r="E17" s="224"/>
      <c r="F17" s="224"/>
    </row>
    <row r="18" spans="1:6" ht="40.5">
      <c r="A18" s="208" t="s">
        <v>274</v>
      </c>
      <c r="B18" s="227" t="s">
        <v>269</v>
      </c>
      <c r="C18" s="209" t="s">
        <v>249</v>
      </c>
      <c r="D18" s="212">
        <f>D19+D20+D24+D28</f>
        <v>0</v>
      </c>
      <c r="E18" s="212">
        <f>E19+E20+E24+E28</f>
        <v>0</v>
      </c>
      <c r="F18" s="212">
        <f>F19+F20+F24+F28</f>
        <v>0</v>
      </c>
    </row>
    <row r="19" spans="1:6" ht="30" customHeight="1">
      <c r="A19" s="208" t="s">
        <v>275</v>
      </c>
      <c r="B19" s="227" t="s">
        <v>254</v>
      </c>
      <c r="C19" s="209" t="s">
        <v>249</v>
      </c>
      <c r="D19" s="224"/>
      <c r="E19" s="224"/>
      <c r="F19" s="224"/>
    </row>
    <row r="20" spans="1:6" ht="40.5">
      <c r="A20" s="208" t="s">
        <v>276</v>
      </c>
      <c r="B20" s="227" t="s">
        <v>255</v>
      </c>
      <c r="C20" s="209" t="s">
        <v>249</v>
      </c>
      <c r="D20" s="212">
        <f>SUM(D21:D23)</f>
        <v>0</v>
      </c>
      <c r="E20" s="212">
        <f>SUM(E21:E23)</f>
        <v>0</v>
      </c>
      <c r="F20" s="212">
        <f>SUM(F21:F23)</f>
        <v>0</v>
      </c>
    </row>
    <row r="21" spans="1:6" ht="20.25">
      <c r="A21" s="208" t="s">
        <v>277</v>
      </c>
      <c r="B21" s="227" t="s">
        <v>14</v>
      </c>
      <c r="C21" s="209" t="s">
        <v>249</v>
      </c>
      <c r="D21" s="224"/>
      <c r="E21" s="224"/>
      <c r="F21" s="224"/>
    </row>
    <row r="22" spans="1:6" ht="20.25">
      <c r="A22" s="208" t="s">
        <v>278</v>
      </c>
      <c r="B22" s="227" t="s">
        <v>15</v>
      </c>
      <c r="C22" s="209" t="s">
        <v>249</v>
      </c>
      <c r="D22" s="224"/>
      <c r="E22" s="224"/>
      <c r="F22" s="224"/>
    </row>
    <row r="23" spans="1:6" ht="20.25">
      <c r="A23" s="208" t="s">
        <v>279</v>
      </c>
      <c r="B23" s="227" t="s">
        <v>16</v>
      </c>
      <c r="C23" s="209" t="s">
        <v>249</v>
      </c>
      <c r="D23" s="224"/>
      <c r="E23" s="224"/>
      <c r="F23" s="224"/>
    </row>
    <row r="24" spans="1:6" ht="36.75" customHeight="1">
      <c r="A24" s="214" t="s">
        <v>280</v>
      </c>
      <c r="B24" s="227" t="s">
        <v>256</v>
      </c>
      <c r="C24" s="209" t="s">
        <v>249</v>
      </c>
      <c r="D24" s="212">
        <f>SUM(D25:D27)</f>
        <v>0</v>
      </c>
      <c r="E24" s="212">
        <f>SUM(E25:E27)</f>
        <v>0</v>
      </c>
      <c r="F24" s="212">
        <f>SUM(F25:F27)</f>
        <v>0</v>
      </c>
    </row>
    <row r="25" spans="1:6" ht="20.25">
      <c r="A25" s="225" t="s">
        <v>281</v>
      </c>
      <c r="B25" s="225" t="s">
        <v>266</v>
      </c>
      <c r="C25" s="209" t="s">
        <v>249</v>
      </c>
      <c r="D25" s="224"/>
      <c r="E25" s="224"/>
      <c r="F25" s="224"/>
    </row>
    <row r="26" spans="1:6" ht="20.25">
      <c r="A26" s="225" t="s">
        <v>282</v>
      </c>
      <c r="B26" s="225" t="s">
        <v>267</v>
      </c>
      <c r="C26" s="209" t="s">
        <v>249</v>
      </c>
      <c r="D26" s="224"/>
      <c r="E26" s="224"/>
      <c r="F26" s="224"/>
    </row>
    <row r="27" spans="1:6" ht="20.25">
      <c r="A27" s="225" t="s">
        <v>283</v>
      </c>
      <c r="B27" s="225" t="s">
        <v>268</v>
      </c>
      <c r="C27" s="209" t="s">
        <v>249</v>
      </c>
      <c r="D27" s="224"/>
      <c r="E27" s="224"/>
      <c r="F27" s="224"/>
    </row>
    <row r="28" spans="1:6" ht="20.25">
      <c r="A28" s="208" t="s">
        <v>284</v>
      </c>
      <c r="B28" s="227" t="s">
        <v>257</v>
      </c>
      <c r="C28" s="209" t="s">
        <v>249</v>
      </c>
      <c r="D28" s="224"/>
      <c r="E28" s="224"/>
      <c r="F28" s="224"/>
    </row>
    <row r="29" spans="1:6" ht="20.25">
      <c r="A29" s="208" t="s">
        <v>285</v>
      </c>
      <c r="B29" s="227" t="s">
        <v>289</v>
      </c>
      <c r="C29" s="209" t="s">
        <v>249</v>
      </c>
      <c r="D29" s="212">
        <f>SUM(D30:D31)</f>
        <v>0</v>
      </c>
      <c r="E29" s="212">
        <f>SUM(E30:E31)</f>
        <v>0</v>
      </c>
      <c r="F29" s="212">
        <f>SUM(F30:F31)</f>
        <v>0</v>
      </c>
    </row>
    <row r="30" spans="1:6" ht="20.25">
      <c r="A30" s="208" t="s">
        <v>286</v>
      </c>
      <c r="B30" s="227" t="s">
        <v>258</v>
      </c>
      <c r="C30" s="209" t="s">
        <v>249</v>
      </c>
      <c r="D30" s="224"/>
      <c r="E30" s="224"/>
      <c r="F30" s="224"/>
    </row>
    <row r="31" spans="1:6" ht="20.25">
      <c r="A31" s="208" t="s">
        <v>287</v>
      </c>
      <c r="B31" s="227" t="s">
        <v>259</v>
      </c>
      <c r="C31" s="209" t="s">
        <v>249</v>
      </c>
      <c r="D31" s="224"/>
      <c r="E31" s="224"/>
      <c r="F31" s="224"/>
    </row>
    <row r="32" spans="1:6" ht="40.5">
      <c r="A32" s="211" t="s">
        <v>23</v>
      </c>
      <c r="B32" s="216" t="s">
        <v>288</v>
      </c>
      <c r="C32" s="209" t="s">
        <v>249</v>
      </c>
      <c r="D32" s="212">
        <f>D13</f>
        <v>0</v>
      </c>
      <c r="E32" s="212">
        <f>E13</f>
        <v>0</v>
      </c>
      <c r="F32" s="212">
        <f>F13</f>
        <v>0</v>
      </c>
    </row>
    <row r="33" spans="1:6" ht="28.5" customHeight="1">
      <c r="A33" s="208" t="s">
        <v>290</v>
      </c>
      <c r="B33" s="227" t="s">
        <v>260</v>
      </c>
      <c r="C33" s="209" t="s">
        <v>249</v>
      </c>
      <c r="D33" s="224"/>
      <c r="E33" s="224"/>
      <c r="F33" s="224"/>
    </row>
    <row r="34" spans="1:6" ht="40.5">
      <c r="A34" s="208" t="s">
        <v>291</v>
      </c>
      <c r="B34" s="227" t="s">
        <v>261</v>
      </c>
      <c r="C34" s="209" t="s">
        <v>249</v>
      </c>
      <c r="D34" s="212">
        <f>D32-D33</f>
        <v>0</v>
      </c>
      <c r="E34" s="212">
        <f>E32-E33</f>
        <v>0</v>
      </c>
      <c r="F34" s="212">
        <f>F32-F33</f>
        <v>0</v>
      </c>
    </row>
    <row r="35" spans="1:6" ht="30" customHeight="1">
      <c r="A35" s="215" t="s">
        <v>24</v>
      </c>
      <c r="B35" s="216" t="s">
        <v>292</v>
      </c>
      <c r="C35" s="209" t="s">
        <v>249</v>
      </c>
      <c r="D35" s="212"/>
      <c r="E35" s="212"/>
      <c r="F35" s="212"/>
    </row>
    <row r="36" spans="1:6" ht="40.5">
      <c r="A36" s="208" t="s">
        <v>25</v>
      </c>
      <c r="B36" s="227" t="s">
        <v>262</v>
      </c>
      <c r="C36" s="209" t="s">
        <v>249</v>
      </c>
      <c r="D36" s="212"/>
      <c r="E36" s="212"/>
      <c r="F36" s="212"/>
    </row>
    <row r="37" spans="1:6" ht="30" customHeight="1">
      <c r="A37" s="214" t="s">
        <v>26</v>
      </c>
      <c r="B37" s="227" t="s">
        <v>263</v>
      </c>
      <c r="C37" s="209" t="s">
        <v>249</v>
      </c>
      <c r="D37" s="212"/>
      <c r="E37" s="212"/>
      <c r="F37" s="212"/>
    </row>
    <row r="38" spans="1:6" ht="54.75" customHeight="1">
      <c r="A38" s="211" t="s">
        <v>28</v>
      </c>
      <c r="B38" s="216" t="s">
        <v>293</v>
      </c>
      <c r="C38" s="209" t="s">
        <v>249</v>
      </c>
      <c r="D38" s="212"/>
      <c r="E38" s="212"/>
      <c r="F38" s="212"/>
    </row>
    <row r="39" spans="1:6" ht="40.5" customHeight="1">
      <c r="A39" s="215" t="s">
        <v>29</v>
      </c>
      <c r="B39" s="216" t="s">
        <v>294</v>
      </c>
      <c r="C39" s="209" t="s">
        <v>59</v>
      </c>
      <c r="D39" s="217"/>
      <c r="E39" s="217"/>
      <c r="F39" s="217"/>
    </row>
    <row r="40" spans="1:6" ht="42" customHeight="1">
      <c r="A40" s="215" t="s">
        <v>30</v>
      </c>
      <c r="B40" s="216" t="s">
        <v>87</v>
      </c>
      <c r="C40" s="209" t="s">
        <v>264</v>
      </c>
      <c r="D40" s="212"/>
      <c r="E40" s="212"/>
      <c r="F40" s="212"/>
    </row>
    <row r="41" spans="1:6" ht="27" customHeight="1">
      <c r="A41" s="215" t="s">
        <v>32</v>
      </c>
      <c r="B41" s="216" t="s">
        <v>265</v>
      </c>
      <c r="C41" s="209" t="s">
        <v>91</v>
      </c>
      <c r="D41" s="212"/>
      <c r="E41" s="212"/>
      <c r="F41" s="212"/>
    </row>
  </sheetData>
  <sheetProtection/>
  <mergeCells count="10">
    <mergeCell ref="B2:F2"/>
    <mergeCell ref="D10:F10"/>
    <mergeCell ref="A3:F3"/>
    <mergeCell ref="B4:F4"/>
    <mergeCell ref="A5:F5"/>
    <mergeCell ref="B6:F6"/>
    <mergeCell ref="B8:F8"/>
    <mergeCell ref="A10:A11"/>
    <mergeCell ref="B10:B11"/>
    <mergeCell ref="C10:C11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4"/>
  <sheetViews>
    <sheetView view="pageBreakPreview" zoomScale="90" zoomScaleSheetLayoutView="90" zoomScalePageLayoutView="0" workbookViewId="0" topLeftCell="A1">
      <selection activeCell="C26" sqref="C26"/>
    </sheetView>
  </sheetViews>
  <sheetFormatPr defaultColWidth="6.3984375" defaultRowHeight="18.75"/>
  <cols>
    <col min="1" max="1" width="29.8984375" style="54" customWidth="1"/>
    <col min="2" max="2" width="9.796875" style="54" customWidth="1"/>
    <col min="3" max="3" width="13.3984375" style="54" customWidth="1"/>
    <col min="4" max="4" width="12.8984375" style="54" customWidth="1"/>
    <col min="5" max="5" width="12.69921875" style="54" customWidth="1"/>
    <col min="6" max="16384" width="6.3984375" style="54" customWidth="1"/>
  </cols>
  <sheetData>
    <row r="1" spans="1:52" s="55" customFormat="1" ht="18.75" customHeight="1">
      <c r="A1" s="53"/>
      <c r="B1" s="53"/>
      <c r="C1" s="60"/>
      <c r="D1" s="118" t="s">
        <v>308</v>
      </c>
      <c r="E1" s="118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</row>
    <row r="2" spans="1:52" s="57" customFormat="1" ht="42" customHeight="1">
      <c r="A2" s="56"/>
      <c r="B2" s="56"/>
      <c r="C2" s="119" t="s">
        <v>244</v>
      </c>
      <c r="D2" s="119"/>
      <c r="E2" s="119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</row>
    <row r="3" spans="1:52" s="57" customFormat="1" ht="12" customHeight="1">
      <c r="A3" s="56"/>
      <c r="B3" s="56"/>
      <c r="C3" s="58"/>
      <c r="D3" s="58"/>
      <c r="E3" s="58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57" customFormat="1" ht="19.5" customHeight="1">
      <c r="A4" s="120" t="s">
        <v>300</v>
      </c>
      <c r="B4" s="121"/>
      <c r="C4" s="121"/>
      <c r="D4" s="121"/>
      <c r="E4" s="121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</row>
    <row r="5" spans="1:52" s="57" customFormat="1" ht="15.75">
      <c r="A5" s="117" t="s">
        <v>106</v>
      </c>
      <c r="B5" s="117"/>
      <c r="C5" s="117"/>
      <c r="D5" s="117"/>
      <c r="E5" s="117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</row>
    <row r="6" spans="1:52" s="57" customFormat="1" ht="17.25" customHeight="1">
      <c r="A6" s="120" t="s">
        <v>299</v>
      </c>
      <c r="B6" s="121"/>
      <c r="C6" s="121"/>
      <c r="D6" s="121"/>
      <c r="E6" s="121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</row>
    <row r="7" spans="1:52" s="57" customFormat="1" ht="19.5" customHeight="1">
      <c r="A7" s="117" t="s">
        <v>246</v>
      </c>
      <c r="B7" s="117"/>
      <c r="C7" s="117"/>
      <c r="D7" s="117"/>
      <c r="E7" s="117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</row>
    <row r="8" spans="1:52" s="57" customFormat="1" ht="12.75" customHeight="1">
      <c r="A8" s="52"/>
      <c r="B8" s="52"/>
      <c r="C8" s="51"/>
      <c r="D8" s="51"/>
      <c r="E8" s="51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s="57" customFormat="1" ht="18.75">
      <c r="A9" s="122" t="s">
        <v>331</v>
      </c>
      <c r="B9" s="122"/>
      <c r="C9" s="122"/>
      <c r="D9" s="122"/>
      <c r="E9" s="122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4" ht="15" customHeight="1">
      <c r="A10" s="59"/>
      <c r="B10" s="59"/>
      <c r="C10" s="59"/>
      <c r="D10" s="59"/>
    </row>
    <row r="11" spans="1:5" ht="31.5" customHeight="1">
      <c r="A11" s="228" t="s">
        <v>247</v>
      </c>
      <c r="B11" s="229" t="s">
        <v>309</v>
      </c>
      <c r="C11" s="230" t="s">
        <v>298</v>
      </c>
      <c r="D11" s="231"/>
      <c r="E11" s="232"/>
    </row>
    <row r="12" spans="1:5" ht="15.75">
      <c r="A12" s="233"/>
      <c r="B12" s="229"/>
      <c r="C12" s="234">
        <v>2012</v>
      </c>
      <c r="D12" s="234">
        <v>2013</v>
      </c>
      <c r="E12" s="234">
        <v>2014</v>
      </c>
    </row>
    <row r="13" spans="1:5" ht="18" customHeight="1">
      <c r="A13" s="235" t="s">
        <v>311</v>
      </c>
      <c r="B13" s="236" t="s">
        <v>310</v>
      </c>
      <c r="C13" s="237"/>
      <c r="D13" s="237"/>
      <c r="E13" s="237"/>
    </row>
    <row r="14" spans="1:5" ht="18" customHeight="1">
      <c r="A14" s="235" t="s">
        <v>316</v>
      </c>
      <c r="B14" s="236" t="s">
        <v>310</v>
      </c>
      <c r="C14" s="238">
        <f>C13-C16</f>
        <v>0</v>
      </c>
      <c r="D14" s="238">
        <f>D13-D16</f>
        <v>0</v>
      </c>
      <c r="E14" s="238">
        <f>E13-E16</f>
        <v>0</v>
      </c>
    </row>
    <row r="15" spans="1:5" ht="18" customHeight="1">
      <c r="A15" s="235" t="s">
        <v>316</v>
      </c>
      <c r="B15" s="236" t="s">
        <v>59</v>
      </c>
      <c r="C15" s="238">
        <f>IF(C13&gt;0,C14/C13*100,0)</f>
        <v>0</v>
      </c>
      <c r="D15" s="238">
        <f>IF(D13&gt;0,D14/D13*100,0)</f>
        <v>0</v>
      </c>
      <c r="E15" s="238">
        <f>IF(E13&gt;0,E14/E13*100,0)</f>
        <v>0</v>
      </c>
    </row>
    <row r="16" spans="1:5" ht="18" customHeight="1">
      <c r="A16" s="235" t="s">
        <v>317</v>
      </c>
      <c r="B16" s="236" t="s">
        <v>310</v>
      </c>
      <c r="C16" s="237"/>
      <c r="D16" s="237"/>
      <c r="E16" s="237"/>
    </row>
    <row r="17" spans="1:5" ht="18" customHeight="1">
      <c r="A17" s="235" t="s">
        <v>318</v>
      </c>
      <c r="B17" s="236" t="s">
        <v>310</v>
      </c>
      <c r="C17" s="238">
        <f>C16-C19</f>
        <v>0</v>
      </c>
      <c r="D17" s="238">
        <f>D16-D19</f>
        <v>0</v>
      </c>
      <c r="E17" s="238">
        <f>E16-E19</f>
        <v>0</v>
      </c>
    </row>
    <row r="18" spans="1:5" ht="18" customHeight="1">
      <c r="A18" s="235" t="s">
        <v>319</v>
      </c>
      <c r="B18" s="236" t="s">
        <v>59</v>
      </c>
      <c r="C18" s="238">
        <f>IF(C16&gt;0,C17/C16*100,0)</f>
        <v>0</v>
      </c>
      <c r="D18" s="238">
        <f>IF(D16&gt;0,D17/D16*100,0)</f>
        <v>0</v>
      </c>
      <c r="E18" s="238">
        <f>IF(E16&gt;0,E17/E16*100,0)</f>
        <v>0</v>
      </c>
    </row>
    <row r="19" spans="1:5" ht="18" customHeight="1">
      <c r="A19" s="235" t="s">
        <v>320</v>
      </c>
      <c r="B19" s="236" t="s">
        <v>310</v>
      </c>
      <c r="C19" s="238">
        <f>C20+C21</f>
        <v>0</v>
      </c>
      <c r="D19" s="238">
        <f>D20+D21</f>
        <v>0</v>
      </c>
      <c r="E19" s="238">
        <f>E20+E21</f>
        <v>0</v>
      </c>
    </row>
    <row r="20" spans="1:5" ht="18" customHeight="1">
      <c r="A20" s="235" t="s">
        <v>321</v>
      </c>
      <c r="B20" s="236" t="s">
        <v>310</v>
      </c>
      <c r="C20" s="237"/>
      <c r="D20" s="237"/>
      <c r="E20" s="237"/>
    </row>
    <row r="21" spans="1:5" ht="18" customHeight="1">
      <c r="A21" s="235" t="s">
        <v>322</v>
      </c>
      <c r="B21" s="236" t="s">
        <v>310</v>
      </c>
      <c r="C21" s="238">
        <f>C22+C23+C24</f>
        <v>0</v>
      </c>
      <c r="D21" s="238">
        <f>D22+D23+D24</f>
        <v>0</v>
      </c>
      <c r="E21" s="238">
        <f>E22+E23+E24</f>
        <v>0</v>
      </c>
    </row>
    <row r="22" spans="1:5" ht="18" customHeight="1">
      <c r="A22" s="235" t="s">
        <v>323</v>
      </c>
      <c r="B22" s="236" t="s">
        <v>310</v>
      </c>
      <c r="C22" s="237"/>
      <c r="D22" s="237"/>
      <c r="E22" s="237"/>
    </row>
    <row r="23" spans="1:5" ht="18" customHeight="1">
      <c r="A23" s="235" t="s">
        <v>324</v>
      </c>
      <c r="B23" s="236" t="s">
        <v>310</v>
      </c>
      <c r="C23" s="237"/>
      <c r="D23" s="237"/>
      <c r="E23" s="237"/>
    </row>
    <row r="24" spans="1:5" ht="18" customHeight="1">
      <c r="A24" s="235" t="s">
        <v>325</v>
      </c>
      <c r="B24" s="236" t="s">
        <v>310</v>
      </c>
      <c r="C24" s="237"/>
      <c r="D24" s="237"/>
      <c r="E24" s="237"/>
    </row>
    <row r="25" spans="1:5" ht="22.5" customHeight="1">
      <c r="A25" s="235" t="s">
        <v>326</v>
      </c>
      <c r="B25" s="236" t="s">
        <v>312</v>
      </c>
      <c r="C25" s="237">
        <f>C26*C16/1000</f>
        <v>0</v>
      </c>
      <c r="D25" s="237">
        <f>D26*D16/1000</f>
        <v>0</v>
      </c>
      <c r="E25" s="237">
        <f>E26*E16/1000</f>
        <v>0</v>
      </c>
    </row>
    <row r="26" spans="1:5" ht="33.75" customHeight="1">
      <c r="A26" s="235" t="s">
        <v>327</v>
      </c>
      <c r="B26" s="236" t="s">
        <v>313</v>
      </c>
      <c r="C26" s="237"/>
      <c r="D26" s="237"/>
      <c r="E26" s="237"/>
    </row>
    <row r="27" spans="1:5" ht="30.75" customHeight="1">
      <c r="A27" s="235" t="s">
        <v>328</v>
      </c>
      <c r="B27" s="236" t="s">
        <v>59</v>
      </c>
      <c r="C27" s="238"/>
      <c r="D27" s="238"/>
      <c r="E27" s="238"/>
    </row>
    <row r="28" spans="1:5" ht="29.25" customHeight="1">
      <c r="A28" s="235" t="s">
        <v>329</v>
      </c>
      <c r="B28" s="236" t="s">
        <v>314</v>
      </c>
      <c r="C28" s="238">
        <f>C29*C13/1000</f>
        <v>0</v>
      </c>
      <c r="D28" s="238">
        <f>D29*D13/1000</f>
        <v>0</v>
      </c>
      <c r="E28" s="238">
        <f>E29*E13/1000</f>
        <v>0</v>
      </c>
    </row>
    <row r="29" spans="1:5" ht="24" customHeight="1">
      <c r="A29" s="235" t="s">
        <v>330</v>
      </c>
      <c r="B29" s="236" t="s">
        <v>315</v>
      </c>
      <c r="C29" s="237"/>
      <c r="D29" s="237"/>
      <c r="E29" s="237"/>
    </row>
    <row r="30" spans="1:5" ht="33" customHeight="1">
      <c r="A30" s="235" t="s">
        <v>335</v>
      </c>
      <c r="B30" s="236"/>
      <c r="C30" s="239" t="s">
        <v>116</v>
      </c>
      <c r="D30" s="239" t="s">
        <v>116</v>
      </c>
      <c r="E30" s="240" t="s">
        <v>116</v>
      </c>
    </row>
    <row r="31" spans="1:5" ht="15" customHeight="1">
      <c r="A31" s="241"/>
      <c r="B31" s="241"/>
      <c r="C31" s="237"/>
      <c r="D31" s="237"/>
      <c r="E31" s="237"/>
    </row>
    <row r="32" spans="1:5" ht="15" customHeight="1">
      <c r="A32" s="241"/>
      <c r="B32" s="241"/>
      <c r="C32" s="237"/>
      <c r="D32" s="237"/>
      <c r="E32" s="237"/>
    </row>
    <row r="33" spans="1:5" ht="25.5" customHeight="1">
      <c r="A33" s="235" t="s">
        <v>336</v>
      </c>
      <c r="B33" s="236"/>
      <c r="C33" s="239" t="s">
        <v>116</v>
      </c>
      <c r="D33" s="239" t="s">
        <v>116</v>
      </c>
      <c r="E33" s="240" t="s">
        <v>116</v>
      </c>
    </row>
    <row r="34" spans="1:5" ht="15" customHeight="1">
      <c r="A34" s="241"/>
      <c r="B34" s="241"/>
      <c r="C34" s="237"/>
      <c r="D34" s="237"/>
      <c r="E34" s="237"/>
    </row>
  </sheetData>
  <sheetProtection/>
  <mergeCells count="10">
    <mergeCell ref="A9:E9"/>
    <mergeCell ref="C11:E11"/>
    <mergeCell ref="A11:A12"/>
    <mergeCell ref="A5:E5"/>
    <mergeCell ref="A7:E7"/>
    <mergeCell ref="D1:E1"/>
    <mergeCell ref="C2:E2"/>
    <mergeCell ref="A4:E4"/>
    <mergeCell ref="A6:E6"/>
    <mergeCell ref="B11:B12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ДТРГЗ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Сыроватская Т.И.</dc:creator>
  <cp:keywords/>
  <dc:description/>
  <cp:lastModifiedBy>Касьянова О.Н.</cp:lastModifiedBy>
  <cp:lastPrinted>2015-02-18T03:20:30Z</cp:lastPrinted>
  <dcterms:created xsi:type="dcterms:W3CDTF">2015-02-13T08:36:20Z</dcterms:created>
  <dcterms:modified xsi:type="dcterms:W3CDTF">2015-02-18T05:27:35Z</dcterms:modified>
  <cp:category/>
  <cp:version/>
  <cp:contentType/>
  <cp:contentStatus/>
</cp:coreProperties>
</file>