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externalReferences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<sst xmlns="http://schemas.openxmlformats.org/spreadsheetml/2006/main" count="254" uniqueCount="171">
  <si>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</si>
  <si>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</si>
  <si>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</si>
  <si>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</si>
  <si>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</si>
  <si>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</si>
  <si>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</si>
  <si>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</si>
  <si>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</si>
  <si>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</si>
  <si>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</si>
  <si>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</si>
  <si>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</si>
  <si>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</si>
  <si>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</si>
  <si>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</si>
  <si>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</si>
  <si>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</si>
  <si>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</si>
  <si>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</si>
  <si>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</si>
  <si>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</si>
  <si>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</si>
  <si>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</si>
  <si>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</si>
  <si>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</si>
  <si>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</si>
  <si>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</si>
  <si>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</si>
  <si>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</si>
  <si>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</si>
  <si>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</si>
  <si>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</si>
  <si>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</si>
  <si>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</si>
  <si>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</si>
  <si>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</si>
  <si>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</si>
  <si>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</si>
  <si>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</si>
  <si>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</si>
  <si>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</si>
  <si>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</si>
  <si>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</si>
  <si>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</si>
  <si>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</si>
  <si>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</si>
  <si>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</si>
  <si>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</si>
  <si>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</si>
  <si>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</si>
  <si>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</si>
  <si>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</si>
  <si>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</si>
  <si>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</si>
  <si>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</si>
  <si>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</si>
  <si>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</si>
  <si>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</si>
  <si>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</si>
  <si>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</si>
  <si>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</si>
  <si>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</si>
  <si>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</si>
  <si>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</si>
  <si>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</si>
  <si>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</si>
  <si>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</si>
  <si>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</si>
  <si>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</si>
  <si>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</si>
  <si>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</si>
  <si>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</si>
  <si>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</si>
  <si>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</si>
  <si>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</si>
  <si>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</si>
  <si>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</si>
  <si>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</si>
  <si>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</si>
  <si>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</si>
  <si>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</si>
  <si>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</si>
  <si>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</si>
  <si>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</si>
  <si>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</si>
  <si>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</si>
  <si>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</si>
  <si>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</si>
  <si>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</si>
  <si>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</si>
  <si>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</si>
  <si>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</si>
  <si>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</si>
  <si>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</si>
  <si>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</si>
  <si>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</si>
  <si>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</si>
  <si>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</si>
  <si>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</si>
  <si>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</si>
  <si>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</si>
  <si>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</si>
  <si>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</si>
  <si>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</si>
  <si>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</si>
  <si>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</si>
  <si>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</si>
  <si>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</si>
  <si>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</si>
  <si>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</si>
  <si>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</si>
  <si>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</si>
  <si>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</si>
  <si>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</si>
  <si>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</si>
  <si>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</si>
  <si>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</si>
  <si>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</si>
  <si>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</si>
  <si>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</si>
  <si>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</si>
  <si>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</si>
  <si>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</si>
  <si>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</si>
  <si>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</si>
  <si>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</si>
  <si>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</si>
  <si>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</si>
  <si>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</si>
  <si>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</si>
  <si>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</si>
  <si>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</si>
  <si>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</si>
  <si>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</si>
  <si>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</si>
  <si>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</si>
  <si>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</si>
  <si>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</si>
  <si>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</si>
  <si>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</si>
  <si>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</si>
  <si>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</si>
  <si>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</si>
  <si>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</si>
  <si>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</si>
  <si>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</si>
  <si>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</si>
  <si>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</si>
  <si>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</si>
  <si>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</si>
  <si>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</si>
  <si>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</si>
  <si>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</si>
  <si>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</si>
  <si>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</si>
  <si>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</si>
  <si>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</si>
  <si>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</si>
  <si>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</si>
  <si>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</si>
  <si>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Приказ Региональной энергетической комиссии Томской области от 12 ноября 2009 года № 57/302</t>
  </si>
  <si>
    <t>неочищенная вода - 29,50 руб/м.куб.
очищенная вода - 108 руб/м.куб.</t>
  </si>
  <si>
    <t>не устанавливалась</t>
  </si>
  <si>
    <t>не устанавливался</t>
  </si>
  <si>
    <t>Общество с ограниченной ответственностью "Энергонефть Томск"</t>
  </si>
  <si>
    <t>636785, Томская область, г.Стрежевой, ул.Строителей 95.</t>
  </si>
  <si>
    <t>2009 год</t>
  </si>
  <si>
    <t>расходы на химреагенты, материалы используемые в технологическом процессе</t>
  </si>
  <si>
    <t>объем приобретения (тыс.кВт*ч)</t>
  </si>
  <si>
    <t>подъем воды, водоснабжение неочищенной, очищенной и умягченной водой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</si>
</sst>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00"/>
    <numFmt numFmtId="166" formatCode="0.0000"/>
    <numFmt numFmtId="167" formatCode="#,##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18" xfId="52" applyFont="1" applyFill="1" applyBorder="1" applyAlignment="1" applyProtection="1">
      <alignment horizontal="left" wrapText="1"/>
      <protection/>
    </xf>
    <xf numFmtId="2" fontId="3" fillId="0" borderId="25" xfId="52" applyNumberFormat="1" applyFont="1" applyFill="1" applyBorder="1" applyAlignment="1" applyProtection="1">
      <alignment horizontal="center"/>
      <protection/>
    </xf>
    <xf numFmtId="2" fontId="3" fillId="0" borderId="26" xfId="52" applyNumberFormat="1" applyFont="1" applyFill="1" applyBorder="1" applyAlignment="1" applyProtection="1">
      <alignment horizontal="center"/>
      <protection/>
    </xf>
    <xf numFmtId="2" fontId="3" fillId="0" borderId="27" xfId="52" applyNumberFormat="1" applyFont="1" applyFill="1" applyBorder="1" applyAlignment="1" applyProtection="1">
      <alignment horizontal="center"/>
      <protection/>
    </xf>
    <xf numFmtId="0" fontId="2" fillId="0" borderId="28" xfId="52" applyFont="1" applyFill="1" applyBorder="1" applyAlignment="1" applyProtection="1">
      <alignment horizontal="left" wrapText="1"/>
      <protection/>
    </xf>
    <xf numFmtId="4" fontId="3" fillId="0" borderId="29" xfId="52" applyNumberFormat="1" applyFont="1" applyFill="1" applyBorder="1" applyAlignment="1" applyProtection="1">
      <alignment horizontal="center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>
      <alignment horizontal="center"/>
    </xf>
    <xf numFmtId="3" fontId="3" fillId="0" borderId="10" xfId="52" applyNumberFormat="1" applyFont="1" applyFill="1" applyBorder="1" applyAlignment="1" applyProtection="1">
      <alignment horizontal="center" wrapText="1"/>
      <protection locked="0"/>
    </xf>
    <xf numFmtId="0" fontId="2" fillId="0" borderId="18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53" applyFont="1" applyFill="1" applyBorder="1" applyAlignment="1" applyProtection="1">
      <alignment horizontal="left" wrapText="1"/>
      <protection/>
    </xf>
    <xf numFmtId="2" fontId="3" fillId="0" borderId="10" xfId="52" applyNumberFormat="1" applyFont="1" applyFill="1" applyBorder="1" applyAlignment="1" applyProtection="1">
      <alignment horizontal="center" wrapText="1"/>
      <protection/>
    </xf>
    <xf numFmtId="10" fontId="3" fillId="0" borderId="10" xfId="52" applyNumberFormat="1" applyFont="1" applyFill="1" applyBorder="1" applyAlignment="1" applyProtection="1">
      <alignment horizontal="center" wrapText="1"/>
      <protection/>
    </xf>
    <xf numFmtId="0" fontId="2" fillId="0" borderId="31" xfId="52" applyFont="1" applyFill="1" applyBorder="1" applyAlignment="1" applyProtection="1">
      <alignment horizontal="left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 locked="0"/>
    </xf>
    <xf numFmtId="0" fontId="3" fillId="0" borderId="18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vertical="center" wrapText="1"/>
      <protection/>
    </xf>
    <xf numFmtId="3" fontId="3" fillId="0" borderId="30" xfId="52" applyNumberFormat="1" applyFont="1" applyFill="1" applyBorder="1" applyAlignment="1" applyProtection="1">
      <alignment vertical="center" wrapText="1"/>
      <protection/>
    </xf>
    <xf numFmtId="3" fontId="3" fillId="0" borderId="29" xfId="52" applyNumberFormat="1" applyFont="1" applyFill="1" applyBorder="1" applyAlignment="1" applyProtection="1">
      <alignment horizontal="center" wrapText="1"/>
      <protection locked="0"/>
    </xf>
    <xf numFmtId="3" fontId="3" fillId="0" borderId="30" xfId="52" applyNumberFormat="1" applyFont="1" applyFill="1" applyBorder="1" applyAlignment="1" applyProtection="1">
      <alignment horizontal="center" wrapText="1"/>
      <protection locked="0"/>
    </xf>
    <xf numFmtId="0" fontId="6" fillId="0" borderId="31" xfId="52" applyFont="1" applyFill="1" applyBorder="1" applyAlignment="1" applyProtection="1">
      <alignment horizontal="left" wrapText="1"/>
      <protection/>
    </xf>
    <xf numFmtId="3" fontId="3" fillId="0" borderId="32" xfId="52" applyNumberFormat="1" applyFont="1" applyFill="1" applyBorder="1" applyAlignment="1" applyProtection="1">
      <alignment horizontal="center" wrapText="1"/>
      <protection locked="0"/>
    </xf>
    <xf numFmtId="3" fontId="3" fillId="0" borderId="33" xfId="52" applyNumberFormat="1" applyFont="1" applyFill="1" applyBorder="1" applyAlignment="1" applyProtection="1">
      <alignment horizontal="center" wrapText="1"/>
      <protection locked="0"/>
    </xf>
    <xf numFmtId="3" fontId="3" fillId="0" borderId="34" xfId="52" applyNumberFormat="1" applyFont="1" applyFill="1" applyBorder="1" applyAlignment="1" applyProtection="1">
      <alignment horizontal="center" wrapText="1"/>
      <protection locked="0"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5" xfId="0" applyFont="1" applyFill="1" applyBorder="1" applyAlignment="1">
      <alignment vertical="top"/>
    </xf>
    <xf numFmtId="0" fontId="5" fillId="0" borderId="29" xfId="0" applyFont="1" applyFill="1" applyBorder="1" applyAlignment="1">
      <alignment vertical="top"/>
    </xf>
    <xf numFmtId="0" fontId="5" fillId="0" borderId="39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40" xfId="0" applyFont="1" applyFill="1" applyBorder="1" applyAlignment="1">
      <alignment vertical="top"/>
    </xf>
    <xf numFmtId="0" fontId="5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top"/>
    </xf>
    <xf numFmtId="0" fontId="5" fillId="0" borderId="32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5" fillId="0" borderId="27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30" xfId="0" applyFill="1" applyBorder="1" applyAlignment="1">
      <alignment horizontal="center" wrapText="1"/>
    </xf>
    <xf numFmtId="0" fontId="0" fillId="0" borderId="43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44" xfId="0" applyFill="1" applyBorder="1" applyAlignment="1">
      <alignment wrapText="1"/>
    </xf>
    <xf numFmtId="0" fontId="5" fillId="0" borderId="45" xfId="0" applyFont="1" applyFill="1" applyBorder="1" applyAlignment="1">
      <alignment horizontal="center" wrapText="1"/>
    </xf>
    <xf numFmtId="0" fontId="0" fillId="23" borderId="46" xfId="0" applyFill="1" applyBorder="1" applyAlignment="1">
      <alignment horizontal="center" vertical="top" wrapText="1"/>
    </xf>
    <xf numFmtId="0" fontId="0" fillId="11" borderId="10" xfId="0" applyFill="1" applyBorder="1" applyAlignment="1">
      <alignment horizontal="center" vertical="center" wrapText="1"/>
    </xf>
    <xf numFmtId="43" fontId="0" fillId="23" borderId="11" xfId="60" applyFont="1" applyFill="1" applyBorder="1" applyAlignment="1">
      <alignment/>
    </xf>
    <xf numFmtId="43" fontId="0" fillId="23" borderId="12" xfId="60" applyFont="1" applyFill="1" applyBorder="1" applyAlignment="1">
      <alignment/>
    </xf>
    <xf numFmtId="43" fontId="0" fillId="23" borderId="13" xfId="60" applyFont="1" applyFill="1" applyBorder="1" applyAlignment="1">
      <alignment/>
    </xf>
    <xf numFmtId="43" fontId="0" fillId="23" borderId="14" xfId="60" applyFont="1" applyFill="1" applyBorder="1" applyAlignment="1">
      <alignment/>
    </xf>
    <xf numFmtId="164" fontId="0" fillId="23" borderId="11" xfId="60" applyNumberFormat="1" applyFont="1" applyFill="1" applyBorder="1" applyAlignment="1">
      <alignment/>
    </xf>
    <xf numFmtId="43" fontId="0" fillId="23" borderId="11" xfId="60" applyFont="1" applyFill="1" applyBorder="1" applyAlignment="1">
      <alignment horizontal="center"/>
    </xf>
    <xf numFmtId="43" fontId="0" fillId="23" borderId="47" xfId="60" applyFont="1" applyFill="1" applyBorder="1" applyAlignment="1">
      <alignment horizontal="center"/>
    </xf>
    <xf numFmtId="43" fontId="0" fillId="23" borderId="12" xfId="60" applyFont="1" applyFill="1" applyBorder="1" applyAlignment="1">
      <alignment horizontal="center"/>
    </xf>
    <xf numFmtId="43" fontId="0" fillId="23" borderId="13" xfId="60" applyFont="1" applyFill="1" applyBorder="1" applyAlignment="1">
      <alignment horizontal="center"/>
    </xf>
    <xf numFmtId="43" fontId="0" fillId="23" borderId="14" xfId="60" applyFont="1" applyFill="1" applyBorder="1" applyAlignment="1">
      <alignment horizontal="center"/>
    </xf>
    <xf numFmtId="43" fontId="0" fillId="23" borderId="48" xfId="60" applyFont="1" applyFill="1" applyBorder="1" applyAlignment="1">
      <alignment horizontal="center"/>
    </xf>
    <xf numFmtId="43" fontId="0" fillId="23" borderId="11" xfId="60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5" fillId="0" borderId="2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5" fillId="0" borderId="52" xfId="0" applyFont="1" applyFill="1" applyBorder="1" applyAlignment="1">
      <alignment horizontal="left" vertical="top"/>
    </xf>
    <xf numFmtId="0" fontId="0" fillId="0" borderId="5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" fillId="0" borderId="50" xfId="0" applyFont="1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left" vertical="top" wrapText="1"/>
    </xf>
    <xf numFmtId="0" fontId="0" fillId="0" borderId="48" xfId="0" applyFill="1" applyBorder="1" applyAlignment="1">
      <alignment horizontal="left" vertical="top"/>
    </xf>
    <xf numFmtId="0" fontId="0" fillId="0" borderId="48" xfId="0" applyFill="1" applyBorder="1" applyAlignment="1">
      <alignment horizontal="center" wrapText="1"/>
    </xf>
    <xf numFmtId="0" fontId="0" fillId="0" borderId="48" xfId="0" applyFill="1" applyBorder="1" applyAlignment="1">
      <alignment horizontal="center"/>
    </xf>
    <xf numFmtId="0" fontId="5" fillId="0" borderId="53" xfId="0" applyFont="1" applyFill="1" applyBorder="1" applyAlignment="1">
      <alignment horizontal="left" vertical="top"/>
    </xf>
    <xf numFmtId="0" fontId="0" fillId="0" borderId="53" xfId="0" applyFill="1" applyBorder="1" applyAlignment="1">
      <alignment horizontal="center"/>
    </xf>
    <xf numFmtId="0" fontId="5" fillId="0" borderId="29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5" fillId="0" borderId="39" xfId="0" applyFont="1" applyFill="1" applyBorder="1" applyAlignment="1">
      <alignment horizontal="left" vertical="top" wrapText="1"/>
    </xf>
    <xf numFmtId="0" fontId="5" fillId="0" borderId="53" xfId="0" applyFont="1" applyFill="1" applyBorder="1" applyAlignment="1">
      <alignment horizontal="left" vertical="top" wrapText="1"/>
    </xf>
    <xf numFmtId="0" fontId="0" fillId="0" borderId="50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55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2" fillId="0" borderId="58" xfId="52" applyFont="1" applyFill="1" applyBorder="1" applyAlignment="1" applyProtection="1">
      <alignment horizontal="center" vertical="center" wrapText="1"/>
      <protection/>
    </xf>
    <xf numFmtId="0" fontId="2" fillId="0" borderId="59" xfId="52" applyFont="1" applyFill="1" applyBorder="1" applyAlignment="1" applyProtection="1">
      <alignment horizontal="center" vertical="center" wrapText="1"/>
      <protection/>
    </xf>
    <xf numFmtId="0" fontId="2" fillId="0" borderId="60" xfId="52" applyFont="1" applyFill="1" applyBorder="1" applyAlignment="1" applyProtection="1">
      <alignment horizontal="center" vertical="center" wrapText="1"/>
      <protection/>
    </xf>
    <xf numFmtId="0" fontId="0" fillId="0" borderId="49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61" xfId="0" applyFont="1" applyFill="1" applyBorder="1" applyAlignment="1">
      <alignment horizontal="left"/>
    </xf>
    <xf numFmtId="0" fontId="2" fillId="0" borderId="19" xfId="52" applyFont="1" applyFill="1" applyBorder="1" applyAlignment="1" applyProtection="1">
      <alignment horizontal="center" vertical="center" wrapText="1"/>
      <protection/>
    </xf>
    <xf numFmtId="0" fontId="2" fillId="0" borderId="62" xfId="52" applyFont="1" applyFill="1" applyBorder="1" applyAlignment="1" applyProtection="1">
      <alignment horizontal="center" vertical="center" wrapText="1"/>
      <protection/>
    </xf>
    <xf numFmtId="0" fontId="2" fillId="0" borderId="63" xfId="52" applyFont="1" applyFill="1" applyBorder="1" applyAlignment="1" applyProtection="1">
      <alignment horizontal="center" vertical="center" wrapText="1"/>
      <protection/>
    </xf>
    <xf numFmtId="0" fontId="2" fillId="0" borderId="64" xfId="52" applyFont="1" applyFill="1" applyBorder="1" applyAlignment="1" applyProtection="1">
      <alignment horizontal="center" vertical="center" wrapText="1"/>
      <protection/>
    </xf>
    <xf numFmtId="0" fontId="5" fillId="0" borderId="62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0" fillId="0" borderId="65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2" fillId="0" borderId="55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35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0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wrapText="1"/>
    </xf>
    <xf numFmtId="0" fontId="0" fillId="0" borderId="55" xfId="0" applyFill="1" applyBorder="1" applyAlignment="1">
      <alignment horizontal="left" wrapText="1"/>
    </xf>
    <xf numFmtId="0" fontId="0" fillId="0" borderId="71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Temporary%20Internet%20Files\Content.IE5\JY108M76\&#1055;&#1088;&#1080;&#1083;&#1086;&#1078;&#1077;&#1085;&#1080;&#1077;%20&#8470;%201%20T.F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Temporary%20Internet%20Files\Content.IE5\JY108M76\&#1057;&#1084;&#1077;&#1090;&#1072;%20&#1085;&#1072;%20&#1074;&#1086;&#1076;&#1091;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11\&#1041;&#1083;&#1086;&#1082;%20&#1086;&#1090;%20&#1086;&#1090;&#1076;&#1077;&#1083;&#1086;&#1074;\&#1055;&#1069;&#1054;\&#1055;&#1088;&#1080;&#1083;.3.2.%20&#1087;&#1088;&#1086;&#1095;.&#1094;&#1077;&#1093;&#1086;&#1074;&#1099;&#10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Temporary%20Internet%20Files\Content.IE5\JY108M76\&#1056;&#1072;&#1089;&#1093;&#1086;&#1076;&#1099;%20&#1080;&#1079;%20&#1087;&#1088;&#1080;&#1073;&#1099;&#1083;&#1080;%20&#1089;%20&#1085;&#1072;&#1083;&#1086;&#1075;&#1086;&#1084;%202009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"/>
      <sheetName val="Т1.1."/>
      <sheetName val="Т1.2"/>
      <sheetName val="Т1.3."/>
      <sheetName val="Т2"/>
      <sheetName val="Т2.1"/>
      <sheetName val="Т3"/>
      <sheetName val="Т4 "/>
      <sheetName val="Т5"/>
      <sheetName val="Т6"/>
      <sheetName val="Т7"/>
    </sheetNames>
    <sheetDataSet>
      <sheetData sheetId="1">
        <row r="4">
          <cell r="C4" t="str">
            <v>Общество с ограниченной ответственностью "Энергонефть Томск"</v>
          </cell>
        </row>
        <row r="5">
          <cell r="C5">
            <v>7022010799</v>
          </cell>
        </row>
        <row r="6">
          <cell r="C6">
            <v>702201001</v>
          </cell>
        </row>
        <row r="7">
          <cell r="C7" t="str">
            <v>636785, Томская область, г.Стрежевой, ул.Строителей 95.</v>
          </cell>
        </row>
        <row r="10">
          <cell r="C10" t="str">
            <v>Региональная энергетическая комиссия Томской области</v>
          </cell>
        </row>
        <row r="11">
          <cell r="C11" t="str">
            <v>с 01.01.2010 г. по 31.12.2010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ода"/>
    </sheetNames>
    <sheetDataSet>
      <sheetData sheetId="0">
        <row r="7">
          <cell r="G7">
            <v>5187545.41</v>
          </cell>
        </row>
        <row r="9">
          <cell r="G9">
            <v>19422309.400200002</v>
          </cell>
        </row>
        <row r="10">
          <cell r="G10">
            <v>1348471.48</v>
          </cell>
        </row>
        <row r="11">
          <cell r="G11">
            <v>5111758.23</v>
          </cell>
        </row>
        <row r="12">
          <cell r="G12">
            <v>73308.97</v>
          </cell>
        </row>
        <row r="17">
          <cell r="G17">
            <v>5223728.39</v>
          </cell>
        </row>
        <row r="18">
          <cell r="G18">
            <v>1077746.6400000001</v>
          </cell>
        </row>
        <row r="30">
          <cell r="G30">
            <v>12487311.150000002</v>
          </cell>
        </row>
        <row r="33">
          <cell r="D33">
            <v>10274340.4</v>
          </cell>
        </row>
        <row r="42">
          <cell r="G42">
            <v>4681529.710000001</v>
          </cell>
        </row>
        <row r="43">
          <cell r="G43">
            <v>2552694.13</v>
          </cell>
        </row>
        <row r="46">
          <cell r="G46">
            <v>90019830.16482985</v>
          </cell>
        </row>
        <row r="51">
          <cell r="G51">
            <v>66430339.89999998</v>
          </cell>
        </row>
        <row r="57">
          <cell r="G57">
            <v>79.98035367916265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.2 Проч.цех."/>
      <sheetName val="СВОД (РСС)"/>
      <sheetName val="П 2011 (РСС) "/>
      <sheetName val="распред.РСС"/>
      <sheetName val="распред.РСС (2)"/>
      <sheetName val="П 2011 (КИПиА)"/>
      <sheetName val="Прил 3.2 Проч.цех от факта 09"/>
      <sheetName val="Прил 3.2 Проч.цех. инд."/>
      <sheetName val="Лист1"/>
    </sheetNames>
    <sheetDataSet>
      <sheetData sheetId="0">
        <row r="23">
          <cell r="F23">
            <v>4661931.03</v>
          </cell>
          <cell r="I23">
            <v>1379992.91</v>
          </cell>
          <cell r="L23">
            <v>16362.67</v>
          </cell>
        </row>
        <row r="24">
          <cell r="F24">
            <v>919624.34</v>
          </cell>
          <cell r="I24">
            <v>269834.29</v>
          </cell>
          <cell r="L24">
            <v>50853.03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- факт 2009"/>
      <sheetName val="% фзп по ВД"/>
      <sheetName val="21- план 11"/>
      <sheetName val="ф.№ 2 в руб"/>
      <sheetName val="иные проч.расх.09"/>
      <sheetName val="прочие расх.11"/>
      <sheetName val="стоки"/>
      <sheetName val="подъем"/>
      <sheetName val="вос"/>
      <sheetName val="сырая"/>
      <sheetName val="тепло"/>
      <sheetName val="Свод 2009"/>
      <sheetName val="налог факт2009"/>
      <sheetName val="План 2011 (7%)"/>
    </sheetNames>
    <sheetDataSet>
      <sheetData sheetId="0">
        <row r="50">
          <cell r="I50">
            <v>144737.62442867496</v>
          </cell>
          <cell r="J50">
            <v>873669.6230515573</v>
          </cell>
          <cell r="K50">
            <v>209597.06551046742</v>
          </cell>
          <cell r="L50">
            <v>300554.1127790291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9" t="s">
        <v>147</v>
      </c>
      <c r="C4" s="110"/>
    </row>
    <row r="5" spans="2:3" ht="27" customHeight="1">
      <c r="B5" s="81" t="s">
        <v>0</v>
      </c>
      <c r="C5" s="82" t="s">
        <v>148</v>
      </c>
    </row>
    <row r="6" spans="2:3" ht="30">
      <c r="B6" s="23" t="s">
        <v>4</v>
      </c>
      <c r="C6" s="82" t="s">
        <v>148</v>
      </c>
    </row>
    <row r="7" spans="2:3" ht="30">
      <c r="B7" s="23" t="s">
        <v>1</v>
      </c>
      <c r="C7" s="82" t="s">
        <v>148</v>
      </c>
    </row>
    <row r="8" spans="2:3" ht="48" customHeight="1">
      <c r="B8" s="23" t="s">
        <v>2</v>
      </c>
      <c r="C8" s="82" t="s">
        <v>149</v>
      </c>
    </row>
    <row r="9" spans="2:3" ht="42.75" customHeight="1">
      <c r="B9" s="23" t="s">
        <v>3</v>
      </c>
      <c r="C9" s="82" t="s">
        <v>149</v>
      </c>
    </row>
    <row r="10" spans="2:3" ht="15">
      <c r="B10" s="20"/>
      <c r="C10" s="20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2" sqref="D2:E9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33" t="s">
        <v>150</v>
      </c>
      <c r="C1" s="133"/>
      <c r="D1" s="133"/>
      <c r="E1" s="133"/>
    </row>
    <row r="2" spans="2:5" s="85" customFormat="1" ht="33.75" customHeight="1">
      <c r="B2" s="134" t="s">
        <v>38</v>
      </c>
      <c r="C2" s="135"/>
      <c r="D2" s="136" t="str">
        <f>'[1]Т1.1.'!C4</f>
        <v>Общество с ограниченной ответственностью "Энергонефть Томск"</v>
      </c>
      <c r="E2" s="137"/>
    </row>
    <row r="3" spans="2:5" ht="15">
      <c r="B3" s="114" t="s">
        <v>39</v>
      </c>
      <c r="C3" s="115"/>
      <c r="D3" s="119">
        <f>'[1]Т1.1.'!C5</f>
        <v>7022010799</v>
      </c>
      <c r="E3" s="122"/>
    </row>
    <row r="4" spans="2:5" ht="15">
      <c r="B4" s="114" t="s">
        <v>40</v>
      </c>
      <c r="C4" s="115"/>
      <c r="D4" s="119">
        <f>'[1]Т1.1.'!C6</f>
        <v>702201001</v>
      </c>
      <c r="E4" s="122"/>
    </row>
    <row r="5" spans="2:5" ht="15.75" thickBot="1">
      <c r="B5" s="114" t="s">
        <v>41</v>
      </c>
      <c r="C5" s="115"/>
      <c r="D5" s="119" t="str">
        <f>'[1]Т1.1.'!C7</f>
        <v>636785, Томская область, г.Стрежевой, ул.Строителей 95.</v>
      </c>
      <c r="E5" s="122"/>
    </row>
    <row r="6" spans="2:5" ht="45" customHeight="1" thickTop="1">
      <c r="B6" s="139" t="s">
        <v>42</v>
      </c>
      <c r="C6" s="140"/>
      <c r="D6" s="141" t="s">
        <v>161</v>
      </c>
      <c r="E6" s="142"/>
    </row>
    <row r="7" spans="2:5" ht="32.25" customHeight="1">
      <c r="B7" s="132" t="s">
        <v>5</v>
      </c>
      <c r="C7" s="118"/>
      <c r="D7" s="119" t="str">
        <f>'[1]Т1.1.'!C10</f>
        <v>Региональная энергетическая комиссия Томской области</v>
      </c>
      <c r="E7" s="122"/>
    </row>
    <row r="8" spans="2:5" ht="15">
      <c r="B8" s="114" t="s">
        <v>6</v>
      </c>
      <c r="C8" s="115"/>
      <c r="D8" s="119" t="str">
        <f>'[1]Т1.1.'!C11</f>
        <v>с 01.01.2010 г. по 31.12.2010 г.</v>
      </c>
      <c r="E8" s="122"/>
    </row>
    <row r="9" spans="2:5" ht="15.75" thickBot="1">
      <c r="B9" s="84" t="s">
        <v>7</v>
      </c>
      <c r="C9" s="83"/>
      <c r="D9" s="123"/>
      <c r="E9" s="124"/>
    </row>
    <row r="10" spans="2:5" ht="34.5" customHeight="1" thickBot="1">
      <c r="B10" s="127" t="s">
        <v>0</v>
      </c>
      <c r="C10" s="127"/>
      <c r="D10" s="128" t="s">
        <v>162</v>
      </c>
      <c r="E10" s="129"/>
    </row>
    <row r="11" spans="2:5" ht="22.5" customHeight="1" thickBot="1" thickTop="1">
      <c r="B11" s="20"/>
      <c r="C11" s="20"/>
      <c r="D11" s="20"/>
      <c r="E11" s="20"/>
    </row>
    <row r="12" spans="2:5" ht="15.75" thickTop="1">
      <c r="B12" s="130" t="s">
        <v>38</v>
      </c>
      <c r="C12" s="130"/>
      <c r="D12" s="131" t="str">
        <f>D2</f>
        <v>Общество с ограниченной ответственностью "Энергонефть Томск"</v>
      </c>
      <c r="E12" s="131"/>
    </row>
    <row r="13" spans="2:5" ht="15">
      <c r="B13" s="115" t="s">
        <v>39</v>
      </c>
      <c r="C13" s="115"/>
      <c r="D13" s="119">
        <f>D3</f>
        <v>7022010799</v>
      </c>
      <c r="E13" s="119"/>
    </row>
    <row r="14" spans="2:5" ht="15">
      <c r="B14" s="115" t="s">
        <v>40</v>
      </c>
      <c r="C14" s="115"/>
      <c r="D14" s="119">
        <f>D4</f>
        <v>702201001</v>
      </c>
      <c r="E14" s="119"/>
    </row>
    <row r="15" spans="2:5" ht="15.75" thickBot="1">
      <c r="B15" s="115" t="s">
        <v>41</v>
      </c>
      <c r="C15" s="115"/>
      <c r="D15" s="119" t="str">
        <f>D5</f>
        <v>636785, Томская область, г.Стрежевой, ул.Строителей 95.</v>
      </c>
      <c r="E15" s="119"/>
    </row>
    <row r="16" spans="2:5" ht="60.75" customHeight="1" thickTop="1">
      <c r="B16" s="125" t="s">
        <v>43</v>
      </c>
      <c r="C16" s="126"/>
      <c r="D16" s="116"/>
      <c r="E16" s="117"/>
    </row>
    <row r="17" spans="2:5" ht="32.25" customHeight="1">
      <c r="B17" s="118" t="s">
        <v>5</v>
      </c>
      <c r="C17" s="118"/>
      <c r="D17" s="119"/>
      <c r="E17" s="119"/>
    </row>
    <row r="18" spans="2:5" ht="15">
      <c r="B18" s="115" t="s">
        <v>6</v>
      </c>
      <c r="C18" s="115"/>
      <c r="D18" s="119"/>
      <c r="E18" s="119"/>
    </row>
    <row r="19" spans="2:5" ht="15.75" thickBot="1">
      <c r="B19" s="120" t="s">
        <v>7</v>
      </c>
      <c r="C19" s="120"/>
      <c r="D19" s="121"/>
      <c r="E19" s="121"/>
    </row>
    <row r="20" spans="2:5" ht="33.75" customHeight="1" thickBot="1" thickTop="1">
      <c r="B20" s="111" t="s">
        <v>8</v>
      </c>
      <c r="C20" s="111"/>
      <c r="D20" s="112" t="s">
        <v>163</v>
      </c>
      <c r="E20" s="113"/>
    </row>
    <row r="21" spans="2:5" ht="16.5" thickBot="1" thickTop="1">
      <c r="B21" s="20"/>
      <c r="C21" s="20"/>
      <c r="D21" s="20"/>
      <c r="E21" s="20"/>
    </row>
    <row r="22" spans="2:5" ht="15.75" thickTop="1">
      <c r="B22" s="130" t="s">
        <v>38</v>
      </c>
      <c r="C22" s="130"/>
      <c r="D22" s="131" t="str">
        <f>D12</f>
        <v>Общество с ограниченной ответственностью "Энергонефть Томск"</v>
      </c>
      <c r="E22" s="131"/>
    </row>
    <row r="23" spans="2:5" ht="15">
      <c r="B23" s="115" t="s">
        <v>39</v>
      </c>
      <c r="C23" s="115"/>
      <c r="D23" s="119">
        <f>D13</f>
        <v>7022010799</v>
      </c>
      <c r="E23" s="119"/>
    </row>
    <row r="24" spans="2:5" ht="15">
      <c r="B24" s="115" t="s">
        <v>40</v>
      </c>
      <c r="C24" s="115"/>
      <c r="D24" s="119">
        <f>D14</f>
        <v>702201001</v>
      </c>
      <c r="E24" s="119"/>
    </row>
    <row r="25" spans="2:5" ht="15.75" thickBot="1">
      <c r="B25" s="115" t="s">
        <v>41</v>
      </c>
      <c r="C25" s="115"/>
      <c r="D25" s="119" t="str">
        <f>D15</f>
        <v>636785, Томская область, г.Стрежевой, ул.Строителей 95.</v>
      </c>
      <c r="E25" s="119"/>
    </row>
    <row r="26" spans="2:5" ht="45.75" customHeight="1" thickTop="1">
      <c r="B26" s="140" t="s">
        <v>44</v>
      </c>
      <c r="C26" s="140"/>
      <c r="D26" s="131"/>
      <c r="E26" s="131"/>
    </row>
    <row r="27" spans="2:5" ht="31.5" customHeight="1">
      <c r="B27" s="118" t="s">
        <v>5</v>
      </c>
      <c r="C27" s="118"/>
      <c r="D27" s="119"/>
      <c r="E27" s="119"/>
    </row>
    <row r="28" spans="2:5" ht="15">
      <c r="B28" s="115" t="s">
        <v>6</v>
      </c>
      <c r="C28" s="115"/>
      <c r="D28" s="119"/>
      <c r="E28" s="119"/>
    </row>
    <row r="29" spans="2:5" ht="15.75" thickBot="1">
      <c r="B29" s="120" t="s">
        <v>7</v>
      </c>
      <c r="C29" s="120"/>
      <c r="D29" s="121"/>
      <c r="E29" s="121"/>
    </row>
    <row r="30" spans="2:5" ht="34.5" customHeight="1" thickBot="1" thickTop="1">
      <c r="B30" s="111" t="s">
        <v>45</v>
      </c>
      <c r="C30" s="111"/>
      <c r="D30" s="112" t="s">
        <v>163</v>
      </c>
      <c r="E30" s="113"/>
    </row>
    <row r="31" ht="15.75" thickTop="1"/>
    <row r="33" spans="2:5" ht="31.5" customHeight="1">
      <c r="B33" s="138" t="s">
        <v>93</v>
      </c>
      <c r="C33" s="138"/>
      <c r="D33" s="138"/>
      <c r="E33" s="138"/>
    </row>
    <row r="34" spans="2:5" ht="60" customHeight="1">
      <c r="B34" s="138" t="s">
        <v>151</v>
      </c>
      <c r="C34" s="138"/>
      <c r="D34" s="138"/>
      <c r="E34" s="138"/>
    </row>
  </sheetData>
  <sheetProtection/>
  <mergeCells count="57">
    <mergeCell ref="B22:C22"/>
    <mergeCell ref="D22:E22"/>
    <mergeCell ref="B23:C23"/>
    <mergeCell ref="D23:E2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B33:E33"/>
    <mergeCell ref="B5:C5"/>
    <mergeCell ref="D5:E5"/>
    <mergeCell ref="B6:C6"/>
    <mergeCell ref="D6:E6"/>
    <mergeCell ref="D29:E29"/>
    <mergeCell ref="B25:C25"/>
    <mergeCell ref="D25:E25"/>
    <mergeCell ref="B24:C24"/>
    <mergeCell ref="D24:E24"/>
    <mergeCell ref="B1:E1"/>
    <mergeCell ref="B2:C2"/>
    <mergeCell ref="D2:E2"/>
    <mergeCell ref="B3:C3"/>
    <mergeCell ref="D3:E3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0">
      <selection activeCell="B24" activeCellId="1" sqref="B13 B24"/>
    </sheetView>
  </sheetViews>
  <sheetFormatPr defaultColWidth="9.140625" defaultRowHeight="15"/>
  <cols>
    <col min="1" max="1" width="51.57421875" style="2" customWidth="1"/>
    <col min="2" max="2" width="53.00390625" style="85" customWidth="1"/>
  </cols>
  <sheetData>
    <row r="2" spans="1:2" ht="40.5" customHeight="1">
      <c r="A2" s="133" t="s">
        <v>152</v>
      </c>
      <c r="B2" s="143"/>
    </row>
    <row r="3" spans="1:2" ht="15.75" thickBot="1">
      <c r="A3" s="72"/>
      <c r="B3" s="88"/>
    </row>
    <row r="4" spans="1:2" ht="30">
      <c r="A4" s="73" t="s">
        <v>38</v>
      </c>
      <c r="B4" s="87" t="str">
        <f>'ХВ1.1.'!D2</f>
        <v>Общество с ограниченной ответственностью "Энергонефть Томск"</v>
      </c>
    </row>
    <row r="5" spans="1:2" ht="15">
      <c r="A5" s="74" t="s">
        <v>39</v>
      </c>
      <c r="B5" s="89">
        <f>'ХВ1.1.'!D3</f>
        <v>7022010799</v>
      </c>
    </row>
    <row r="6" spans="1:2" ht="15">
      <c r="A6" s="74" t="s">
        <v>40</v>
      </c>
      <c r="B6" s="89">
        <f>'ХВ1.1.'!D4</f>
        <v>702201001</v>
      </c>
    </row>
    <row r="7" spans="1:2" ht="30.75" thickBot="1">
      <c r="A7" s="74" t="s">
        <v>41</v>
      </c>
      <c r="B7" s="89" t="str">
        <f>'ХВ1.1.'!D5</f>
        <v>636785, Томская область, г.Стрежевой, ул.Строителей 95.</v>
      </c>
    </row>
    <row r="8" spans="1:2" ht="60.75" thickTop="1">
      <c r="A8" s="75" t="s">
        <v>136</v>
      </c>
      <c r="B8" s="90"/>
    </row>
    <row r="9" spans="1:2" ht="30">
      <c r="A9" s="76" t="s">
        <v>5</v>
      </c>
      <c r="B9" s="91"/>
    </row>
    <row r="10" spans="1:2" ht="15">
      <c r="A10" s="77" t="s">
        <v>46</v>
      </c>
      <c r="B10" s="91"/>
    </row>
    <row r="11" spans="1:2" ht="15.75" thickBot="1">
      <c r="A11" s="78" t="s">
        <v>7</v>
      </c>
      <c r="B11" s="92"/>
    </row>
    <row r="12" spans="1:2" ht="16.5" thickBot="1" thickTop="1">
      <c r="A12" s="79" t="s">
        <v>9</v>
      </c>
      <c r="B12" s="93" t="s">
        <v>10</v>
      </c>
    </row>
    <row r="13" spans="1:2" ht="46.5" thickBot="1" thickTop="1">
      <c r="A13" s="80" t="s">
        <v>11</v>
      </c>
      <c r="B13" s="94" t="s">
        <v>164</v>
      </c>
    </row>
    <row r="14" spans="1:2" ht="15.75" thickBot="1">
      <c r="A14" s="20"/>
      <c r="B14" s="88"/>
    </row>
    <row r="15" spans="1:2" ht="30">
      <c r="A15" s="73" t="s">
        <v>38</v>
      </c>
      <c r="B15" s="86" t="s">
        <v>165</v>
      </c>
    </row>
    <row r="16" spans="1:2" ht="15">
      <c r="A16" s="74" t="s">
        <v>39</v>
      </c>
      <c r="B16" s="91">
        <v>7022010799</v>
      </c>
    </row>
    <row r="17" spans="1:2" ht="15">
      <c r="A17" s="74" t="s">
        <v>40</v>
      </c>
      <c r="B17" s="91">
        <v>702201001</v>
      </c>
    </row>
    <row r="18" spans="1:2" ht="30.75" thickBot="1">
      <c r="A18" s="74" t="s">
        <v>41</v>
      </c>
      <c r="B18" s="91" t="s">
        <v>166</v>
      </c>
    </row>
    <row r="19" spans="1:2" ht="45.75" thickTop="1">
      <c r="A19" s="75" t="s">
        <v>47</v>
      </c>
      <c r="B19" s="90"/>
    </row>
    <row r="20" spans="1:2" ht="30">
      <c r="A20" s="76" t="s">
        <v>5</v>
      </c>
      <c r="B20" s="91"/>
    </row>
    <row r="21" spans="1:2" ht="15">
      <c r="A21" s="77" t="s">
        <v>46</v>
      </c>
      <c r="B21" s="91"/>
    </row>
    <row r="22" spans="1:2" ht="15.75" thickBot="1">
      <c r="A22" s="78" t="s">
        <v>7</v>
      </c>
      <c r="B22" s="92"/>
    </row>
    <row r="23" spans="1:2" ht="16.5" thickBot="1" thickTop="1">
      <c r="A23" s="79" t="s">
        <v>9</v>
      </c>
      <c r="B23" s="93" t="s">
        <v>10</v>
      </c>
    </row>
    <row r="24" spans="1:2" ht="31.5" thickBot="1" thickTop="1">
      <c r="A24" s="80" t="s">
        <v>12</v>
      </c>
      <c r="B24" s="94" t="s">
        <v>164</v>
      </c>
    </row>
    <row r="25" ht="15">
      <c r="A25"/>
    </row>
    <row r="26" spans="1:4" ht="48.75" customHeight="1">
      <c r="A26" s="138" t="s">
        <v>93</v>
      </c>
      <c r="B26" s="138"/>
      <c r="C26" s="7"/>
      <c r="D26" s="7"/>
    </row>
    <row r="27" spans="1:4" ht="62.25" customHeight="1">
      <c r="A27" s="138" t="s">
        <v>153</v>
      </c>
      <c r="B27" s="138"/>
      <c r="C27" s="7"/>
      <c r="D27" s="7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47.00390625" style="1" customWidth="1"/>
    <col min="2" max="2" width="40.28125" style="0" customWidth="1"/>
    <col min="3" max="3" width="12.8515625" style="0" customWidth="1"/>
    <col min="4" max="4" width="12.140625" style="0" bestFit="1" customWidth="1"/>
  </cols>
  <sheetData>
    <row r="1" spans="1:2" ht="43.5" customHeight="1">
      <c r="A1" s="133" t="s">
        <v>154</v>
      </c>
      <c r="B1" s="144"/>
    </row>
    <row r="2" spans="1:2" ht="30">
      <c r="A2" s="3" t="s">
        <v>38</v>
      </c>
      <c r="B2" s="95" t="s">
        <v>165</v>
      </c>
    </row>
    <row r="3" spans="1:2" ht="15">
      <c r="A3" s="3" t="s">
        <v>39</v>
      </c>
      <c r="B3" s="95">
        <v>7022010799</v>
      </c>
    </row>
    <row r="4" spans="1:2" ht="15">
      <c r="A4" s="3" t="s">
        <v>40</v>
      </c>
      <c r="B4" s="95">
        <v>702201001</v>
      </c>
    </row>
    <row r="5" spans="1:2" ht="30">
      <c r="A5" s="3" t="s">
        <v>41</v>
      </c>
      <c r="B5" s="95" t="s">
        <v>166</v>
      </c>
    </row>
    <row r="6" spans="1:2" ht="15">
      <c r="A6" s="3" t="s">
        <v>48</v>
      </c>
      <c r="B6" s="95" t="s">
        <v>167</v>
      </c>
    </row>
    <row r="7" ht="15.75" thickBot="1"/>
    <row r="8" spans="1:2" ht="16.5" thickBot="1" thickTop="1">
      <c r="A8" s="5" t="s">
        <v>13</v>
      </c>
      <c r="B8" s="6" t="s">
        <v>10</v>
      </c>
    </row>
    <row r="9" spans="1:2" ht="61.5" thickBot="1" thickTop="1">
      <c r="A9" s="4" t="s">
        <v>94</v>
      </c>
      <c r="B9" s="107" t="s">
        <v>170</v>
      </c>
    </row>
    <row r="10" spans="1:2" ht="21" customHeight="1" thickBot="1" thickTop="1">
      <c r="A10" s="4" t="s">
        <v>95</v>
      </c>
      <c r="B10" s="96">
        <f>'[2]Вода'!$G$51/1000</f>
        <v>66430.33989999998</v>
      </c>
    </row>
    <row r="11" spans="1:4" ht="30.75" thickTop="1">
      <c r="A11" s="8" t="s">
        <v>96</v>
      </c>
      <c r="B11" s="97">
        <f>'[2]Вода'!$G$46/1000</f>
        <v>90019.83016482985</v>
      </c>
      <c r="C11" s="108">
        <f>SUM(B12:B13,B16:B19,B21,B23)</f>
        <v>90019.83016482985</v>
      </c>
      <c r="D11" s="108">
        <f>C11-B11</f>
        <v>0</v>
      </c>
    </row>
    <row r="12" spans="1:2" ht="48.75" customHeight="1">
      <c r="A12" s="9" t="s">
        <v>49</v>
      </c>
      <c r="B12" s="98">
        <f>'[2]Вода'!$D$33/1000</f>
        <v>10274.340400000001</v>
      </c>
    </row>
    <row r="13" spans="1:2" ht="60">
      <c r="A13" s="9" t="s">
        <v>50</v>
      </c>
      <c r="B13" s="98">
        <f>'[2]Вода'!$G$7/1000</f>
        <v>5187.54541</v>
      </c>
    </row>
    <row r="14" spans="1:2" ht="15">
      <c r="A14" s="10" t="s">
        <v>51</v>
      </c>
      <c r="B14" s="98">
        <f>B13/B15</f>
        <v>2.4150718765654187</v>
      </c>
    </row>
    <row r="15" spans="1:2" ht="15">
      <c r="A15" s="10" t="s">
        <v>169</v>
      </c>
      <c r="B15" s="98">
        <f>2147988/1000</f>
        <v>2147.988</v>
      </c>
    </row>
    <row r="16" spans="1:2" ht="45">
      <c r="A16" s="9" t="s">
        <v>168</v>
      </c>
      <c r="B16" s="98">
        <f>'[2]Вода'!$G$18/1000</f>
        <v>1077.74664</v>
      </c>
    </row>
    <row r="17" spans="1:2" ht="45">
      <c r="A17" s="9" t="s">
        <v>52</v>
      </c>
      <c r="B17" s="98">
        <f>SUM('[2]Вода'!$G$9:$G$12)/1000</f>
        <v>25955.8480802</v>
      </c>
    </row>
    <row r="18" spans="1:2" ht="60">
      <c r="A18" s="9" t="s">
        <v>53</v>
      </c>
      <c r="B18" s="98">
        <f>'[2]Вода'!$G$30/1000</f>
        <v>12487.311150000001</v>
      </c>
    </row>
    <row r="19" spans="1:2" ht="30">
      <c r="A19" s="9" t="s">
        <v>54</v>
      </c>
      <c r="B19" s="98">
        <f>'[2]Вода'!$G$46/1000-(B12+B13+B16+B17+B18+B21+B23)</f>
        <v>25131.78038462985</v>
      </c>
    </row>
    <row r="20" spans="1:2" ht="30">
      <c r="A20" s="16" t="s">
        <v>55</v>
      </c>
      <c r="B20" s="98">
        <f>SUM('[3]Прил 3.2 Проч.цех.'!$F$23:$F$24,'[3]Прил 3.2 Проч.цех.'!$I$23:$I$24,'[3]Прил 3.2 Проч.цех.'!$L$23:$L$24)/1000</f>
        <v>7298.59827</v>
      </c>
    </row>
    <row r="21" spans="1:2" ht="30">
      <c r="A21" s="9" t="s">
        <v>56</v>
      </c>
      <c r="B21" s="98">
        <f>'[2]Вода'!$G$42/1000</f>
        <v>4681.529710000001</v>
      </c>
    </row>
    <row r="22" spans="1:2" ht="30">
      <c r="A22" s="16" t="s">
        <v>57</v>
      </c>
      <c r="B22" s="98">
        <f>'[2]Вода'!$G$43/1000</f>
        <v>2552.69413</v>
      </c>
    </row>
    <row r="23" spans="1:2" ht="33" customHeight="1">
      <c r="A23" s="9" t="s">
        <v>58</v>
      </c>
      <c r="B23" s="98">
        <f>'[2]Вода'!$G$17/1000</f>
        <v>5223.728389999999</v>
      </c>
    </row>
    <row r="24" spans="1:2" ht="63" customHeight="1" thickBot="1">
      <c r="A24" s="11" t="s">
        <v>120</v>
      </c>
      <c r="B24" s="99"/>
    </row>
    <row r="25" spans="1:2" ht="31.5" thickBot="1" thickTop="1">
      <c r="A25" s="4" t="s">
        <v>97</v>
      </c>
      <c r="B25" s="100">
        <f>B10-B11</f>
        <v>-23589.490264829874</v>
      </c>
    </row>
    <row r="26" spans="1:2" ht="31.5" thickBot="1" thickTop="1">
      <c r="A26" s="12" t="s">
        <v>98</v>
      </c>
      <c r="B26" s="100">
        <f>B25-SUM('[4]21- факт 2009'!$I$50:$L$50)/1000</f>
        <v>-25118.048690599604</v>
      </c>
    </row>
    <row r="27" spans="1:2" ht="91.5" thickBot="1" thickTop="1">
      <c r="A27" s="13" t="s">
        <v>36</v>
      </c>
      <c r="B27" s="99"/>
    </row>
    <row r="28" spans="1:2" ht="30.75" thickTop="1">
      <c r="A28" s="12" t="s">
        <v>99</v>
      </c>
      <c r="B28" s="97"/>
    </row>
    <row r="29" spans="1:2" ht="30.75" thickBot="1">
      <c r="A29" s="14" t="s">
        <v>14</v>
      </c>
      <c r="B29" s="99"/>
    </row>
    <row r="30" spans="1:2" ht="46.5" thickBot="1" thickTop="1">
      <c r="A30" s="4" t="s">
        <v>122</v>
      </c>
      <c r="B30" s="96"/>
    </row>
    <row r="31" spans="1:2" ht="16.5" thickBot="1" thickTop="1">
      <c r="A31" s="4" t="s">
        <v>100</v>
      </c>
      <c r="B31" s="101">
        <v>745.03</v>
      </c>
    </row>
    <row r="32" spans="1:2" ht="16.5" thickBot="1" thickTop="1">
      <c r="A32" s="4" t="s">
        <v>101</v>
      </c>
      <c r="B32" s="101">
        <v>0.1949</v>
      </c>
    </row>
    <row r="33" spans="1:2" ht="31.5" thickBot="1" thickTop="1">
      <c r="A33" s="4" t="s">
        <v>102</v>
      </c>
      <c r="B33" s="102">
        <v>478.482</v>
      </c>
    </row>
    <row r="34" spans="1:2" ht="19.5" customHeight="1" thickTop="1">
      <c r="A34" s="12" t="s">
        <v>103</v>
      </c>
      <c r="B34" s="103">
        <v>606.3</v>
      </c>
    </row>
    <row r="35" spans="1:2" ht="15">
      <c r="A35" s="15" t="s">
        <v>15</v>
      </c>
      <c r="B35" s="104"/>
    </row>
    <row r="36" spans="1:2" ht="30.75" thickBot="1">
      <c r="A36" s="13" t="s">
        <v>16</v>
      </c>
      <c r="B36" s="105">
        <f>B34</f>
        <v>606.3</v>
      </c>
    </row>
    <row r="37" spans="1:2" ht="16.5" thickBot="1" thickTop="1">
      <c r="A37" s="4" t="s">
        <v>104</v>
      </c>
      <c r="B37" s="106"/>
    </row>
    <row r="38" spans="1:2" ht="31.5" thickBot="1" thickTop="1">
      <c r="A38" s="4" t="s">
        <v>105</v>
      </c>
      <c r="B38" s="101">
        <v>69.9164</v>
      </c>
    </row>
    <row r="39" spans="1:2" ht="16.5" thickBot="1" thickTop="1">
      <c r="A39" s="4" t="s">
        <v>106</v>
      </c>
      <c r="B39" s="101">
        <v>49</v>
      </c>
    </row>
    <row r="40" spans="1:2" ht="31.5" thickBot="1" thickTop="1">
      <c r="A40" s="4" t="s">
        <v>107</v>
      </c>
      <c r="B40" s="96"/>
    </row>
    <row r="41" spans="1:2" ht="31.5" thickBot="1" thickTop="1">
      <c r="A41" s="4" t="s">
        <v>108</v>
      </c>
      <c r="B41" s="96">
        <f>'[2]Вода'!$G$57</f>
        <v>79.98035367916265</v>
      </c>
    </row>
    <row r="42" spans="1:2" ht="31.5" thickBot="1" thickTop="1">
      <c r="A42" s="4" t="s">
        <v>109</v>
      </c>
      <c r="B42" s="96">
        <f>B15/B31</f>
        <v>2.8830892715729566</v>
      </c>
    </row>
    <row r="43" spans="1:2" ht="31.5" thickBot="1" thickTop="1">
      <c r="A43" s="4" t="s">
        <v>110</v>
      </c>
      <c r="B43" s="101">
        <v>18</v>
      </c>
    </row>
    <row r="44" spans="1:2" ht="46.5" thickBot="1" thickTop="1">
      <c r="A44" s="4" t="s">
        <v>111</v>
      </c>
      <c r="B44" s="101">
        <v>86</v>
      </c>
    </row>
    <row r="45" ht="15.75" thickTop="1"/>
    <row r="46" spans="1:2" ht="51" customHeight="1">
      <c r="A46" s="145" t="s">
        <v>117</v>
      </c>
      <c r="B46" s="145"/>
    </row>
    <row r="47" spans="1:3" ht="46.5" customHeight="1">
      <c r="A47" s="145" t="s">
        <v>119</v>
      </c>
      <c r="B47" s="145"/>
      <c r="C47" t="s">
        <v>118</v>
      </c>
    </row>
    <row r="48" spans="1:2" ht="123" customHeight="1">
      <c r="A48" s="145" t="s">
        <v>121</v>
      </c>
      <c r="B48" s="145"/>
    </row>
    <row r="49" spans="1:2" ht="36" customHeight="1">
      <c r="A49" s="145" t="s">
        <v>123</v>
      </c>
      <c r="B49" s="145"/>
    </row>
    <row r="51" spans="1:2" ht="49.5" customHeight="1">
      <c r="A51" s="145"/>
      <c r="B51" s="145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A28" sqref="A28:B28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46" t="s">
        <v>124</v>
      </c>
      <c r="B1" s="147"/>
    </row>
    <row r="2" spans="1:2" ht="56.25" customHeight="1">
      <c r="A2" s="147"/>
      <c r="B2" s="147"/>
    </row>
    <row r="3" spans="1:2" ht="15">
      <c r="A3" s="17" t="s">
        <v>38</v>
      </c>
      <c r="B3" s="18"/>
    </row>
    <row r="4" spans="1:2" ht="15">
      <c r="A4" s="17" t="s">
        <v>39</v>
      </c>
      <c r="B4" s="18"/>
    </row>
    <row r="5" spans="1:2" ht="15">
      <c r="A5" s="17" t="s">
        <v>40</v>
      </c>
      <c r="B5" s="18"/>
    </row>
    <row r="6" spans="1:2" ht="15">
      <c r="A6" s="17" t="s">
        <v>41</v>
      </c>
      <c r="B6" s="18"/>
    </row>
    <row r="7" spans="1:2" ht="15">
      <c r="A7" s="19"/>
      <c r="B7" s="20"/>
    </row>
    <row r="8" spans="1:2" ht="15">
      <c r="A8" s="21" t="s">
        <v>17</v>
      </c>
      <c r="B8" s="22" t="s">
        <v>10</v>
      </c>
    </row>
    <row r="9" spans="1:2" ht="30">
      <c r="A9" s="23" t="s">
        <v>18</v>
      </c>
      <c r="B9" s="18"/>
    </row>
    <row r="10" spans="1:2" ht="30">
      <c r="A10" s="23" t="s">
        <v>19</v>
      </c>
      <c r="B10" s="18"/>
    </row>
    <row r="11" spans="1:2" ht="30">
      <c r="A11" s="23" t="s">
        <v>20</v>
      </c>
      <c r="B11" s="18"/>
    </row>
    <row r="12" spans="1:2" ht="30">
      <c r="A12" s="23" t="s">
        <v>28</v>
      </c>
      <c r="B12" s="18"/>
    </row>
    <row r="13" spans="1:2" ht="15">
      <c r="A13" s="24" t="s">
        <v>21</v>
      </c>
      <c r="B13" s="18"/>
    </row>
    <row r="14" spans="1:2" ht="15">
      <c r="A14" s="24" t="s">
        <v>22</v>
      </c>
      <c r="B14" s="18"/>
    </row>
    <row r="15" spans="1:2" ht="15">
      <c r="A15" s="24" t="s">
        <v>23</v>
      </c>
      <c r="B15" s="18"/>
    </row>
    <row r="16" spans="1:2" ht="15">
      <c r="A16" s="25" t="s">
        <v>24</v>
      </c>
      <c r="B16" s="18"/>
    </row>
    <row r="17" spans="1:2" ht="15">
      <c r="A17" s="26" t="s">
        <v>25</v>
      </c>
      <c r="B17" s="18"/>
    </row>
    <row r="18" spans="1:2" ht="15">
      <c r="A18" s="27" t="s">
        <v>26</v>
      </c>
      <c r="B18" s="18"/>
    </row>
    <row r="19" spans="1:2" ht="15">
      <c r="A19" s="27" t="s">
        <v>27</v>
      </c>
      <c r="B19" s="18"/>
    </row>
    <row r="20" spans="1:2" ht="60">
      <c r="A20" s="28" t="s">
        <v>29</v>
      </c>
      <c r="B20" s="18"/>
    </row>
    <row r="21" spans="1:2" ht="15">
      <c r="A21" s="24" t="s">
        <v>21</v>
      </c>
      <c r="B21" s="18"/>
    </row>
    <row r="22" spans="1:2" ht="15">
      <c r="A22" s="24" t="s">
        <v>22</v>
      </c>
      <c r="B22" s="18"/>
    </row>
    <row r="23" spans="1:2" ht="15">
      <c r="A23" s="24" t="s">
        <v>24</v>
      </c>
      <c r="B23" s="18"/>
    </row>
    <row r="24" spans="1:2" ht="15">
      <c r="A24" s="24" t="s">
        <v>25</v>
      </c>
      <c r="B24" s="18"/>
    </row>
    <row r="25" spans="1:2" ht="15">
      <c r="A25" s="27" t="s">
        <v>26</v>
      </c>
      <c r="B25" s="18"/>
    </row>
    <row r="26" spans="1:2" ht="15">
      <c r="A26" s="27" t="s">
        <v>27</v>
      </c>
      <c r="B26" s="18"/>
    </row>
    <row r="27" spans="1:2" ht="15">
      <c r="A27" s="19"/>
      <c r="B27" s="20"/>
    </row>
    <row r="28" spans="1:2" ht="45" customHeight="1">
      <c r="A28" s="148" t="s">
        <v>125</v>
      </c>
      <c r="B28" s="148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1">
      <selection activeCell="E56" sqref="E5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69" t="s">
        <v>38</v>
      </c>
      <c r="B2" s="171"/>
      <c r="C2" s="172"/>
      <c r="D2" s="20"/>
      <c r="E2" s="20"/>
      <c r="F2" s="20"/>
      <c r="G2" s="20"/>
      <c r="H2" s="20"/>
      <c r="I2" s="20"/>
      <c r="J2" s="20"/>
      <c r="K2" s="20"/>
      <c r="L2" s="20"/>
    </row>
    <row r="3" spans="1:12" ht="15.75" thickBot="1">
      <c r="A3" s="170"/>
      <c r="B3" s="173"/>
      <c r="C3" s="174"/>
      <c r="D3" s="20"/>
      <c r="E3" s="20"/>
      <c r="F3" s="20"/>
      <c r="G3" s="20"/>
      <c r="H3" s="20"/>
      <c r="I3" s="20"/>
      <c r="J3" s="20"/>
      <c r="K3" s="20"/>
      <c r="L3" s="20"/>
    </row>
    <row r="4" spans="1:12" ht="15.75" thickBot="1">
      <c r="A4" s="29" t="s">
        <v>39</v>
      </c>
      <c r="B4" s="175"/>
      <c r="C4" s="175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>
      <c r="A5" s="29" t="s">
        <v>40</v>
      </c>
      <c r="B5" s="175"/>
      <c r="C5" s="175"/>
      <c r="D5" s="20"/>
      <c r="E5" s="20"/>
      <c r="F5" s="20"/>
      <c r="G5" s="20"/>
      <c r="H5" s="20"/>
      <c r="I5" s="20"/>
      <c r="J5" s="20"/>
      <c r="K5" s="20"/>
      <c r="L5" s="20"/>
    </row>
    <row r="6" spans="1:12" ht="15.75" thickBot="1">
      <c r="A6" s="29" t="s">
        <v>41</v>
      </c>
      <c r="B6" s="175"/>
      <c r="C6" s="175"/>
      <c r="D6" s="20"/>
      <c r="E6" s="20"/>
      <c r="F6" s="20"/>
      <c r="G6" s="20"/>
      <c r="H6" s="20"/>
      <c r="I6" s="20"/>
      <c r="J6" s="20"/>
      <c r="K6" s="20"/>
      <c r="L6" s="20"/>
    </row>
    <row r="7" spans="1:12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33.75" customHeight="1">
      <c r="A8" s="176" t="s">
        <v>158</v>
      </c>
      <c r="B8" s="177"/>
      <c r="C8" s="177"/>
      <c r="D8" s="20"/>
      <c r="E8" s="20"/>
      <c r="F8" s="20"/>
      <c r="G8" s="20"/>
      <c r="H8" s="20"/>
      <c r="I8" s="20"/>
      <c r="J8" s="20"/>
      <c r="K8" s="20"/>
      <c r="L8" s="20"/>
    </row>
    <row r="9" spans="1:12" ht="42.75" customHeight="1">
      <c r="A9" s="30" t="s">
        <v>112</v>
      </c>
      <c r="B9" s="158"/>
      <c r="C9" s="162"/>
      <c r="D9" s="20"/>
      <c r="E9" s="20"/>
      <c r="F9" s="20"/>
      <c r="G9" s="20"/>
      <c r="H9" s="20"/>
      <c r="I9" s="20"/>
      <c r="J9" s="20"/>
      <c r="K9" s="20"/>
      <c r="L9" s="20"/>
    </row>
    <row r="10" spans="1:12" ht="48" customHeight="1">
      <c r="A10" s="30" t="s">
        <v>113</v>
      </c>
      <c r="B10" s="158"/>
      <c r="C10" s="162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47.25" customHeight="1">
      <c r="A11" s="31" t="s">
        <v>114</v>
      </c>
      <c r="B11" s="158"/>
      <c r="C11" s="162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5" hidden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36" customHeight="1">
      <c r="A13" s="163" t="s">
        <v>115</v>
      </c>
      <c r="B13" s="163"/>
      <c r="C13" s="163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5" hidden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45.75" thickBot="1">
      <c r="A15" s="32" t="s">
        <v>128</v>
      </c>
      <c r="B15" s="33" t="s">
        <v>64</v>
      </c>
      <c r="C15" s="33" t="s">
        <v>65</v>
      </c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5.75" thickBot="1">
      <c r="A16" s="34" t="s">
        <v>66</v>
      </c>
      <c r="B16" s="35"/>
      <c r="C16" s="36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>
      <c r="A17" s="37" t="s">
        <v>67</v>
      </c>
      <c r="B17" s="37"/>
      <c r="C17" s="37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5">
      <c r="A18" s="18" t="s">
        <v>68</v>
      </c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5">
      <c r="A19" s="18" t="s">
        <v>69</v>
      </c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6.5" thickBot="1">
      <c r="A20" s="164" t="s">
        <v>155</v>
      </c>
      <c r="B20" s="164"/>
      <c r="C20" s="164"/>
      <c r="D20" s="164"/>
      <c r="E20" s="20"/>
      <c r="F20" s="20"/>
      <c r="G20" s="20"/>
      <c r="H20" s="20"/>
      <c r="I20" s="20"/>
      <c r="J20" s="20"/>
      <c r="K20" s="20"/>
      <c r="L20" s="20"/>
    </row>
    <row r="21" spans="1:12" ht="48.75" customHeight="1" thickBot="1">
      <c r="A21" s="165" t="s">
        <v>156</v>
      </c>
      <c r="B21" s="166" t="s">
        <v>137</v>
      </c>
      <c r="C21" s="166" t="s">
        <v>92</v>
      </c>
      <c r="D21" s="161" t="s">
        <v>141</v>
      </c>
      <c r="E21" s="20"/>
      <c r="F21" s="20"/>
      <c r="G21" s="20"/>
      <c r="H21" s="20"/>
      <c r="I21" s="20"/>
      <c r="J21" s="20"/>
      <c r="K21" s="20"/>
      <c r="L21" s="20"/>
    </row>
    <row r="22" spans="1:12" ht="31.5" customHeight="1" thickBot="1">
      <c r="A22" s="165"/>
      <c r="B22" s="167"/>
      <c r="C22" s="167"/>
      <c r="D22" s="168"/>
      <c r="E22" s="20"/>
      <c r="F22" s="20"/>
      <c r="G22" s="20"/>
      <c r="H22" s="20"/>
      <c r="I22" s="20"/>
      <c r="J22" s="20"/>
      <c r="K22" s="20"/>
      <c r="L22" s="20"/>
    </row>
    <row r="23" spans="1:12" ht="15.75" thickBot="1">
      <c r="A23" s="159" t="s">
        <v>157</v>
      </c>
      <c r="B23" s="160"/>
      <c r="C23" s="160"/>
      <c r="D23" s="161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38" t="s">
        <v>145</v>
      </c>
      <c r="B24" s="39"/>
      <c r="C24" s="40"/>
      <c r="D24" s="41"/>
      <c r="E24" s="20"/>
      <c r="F24" s="20"/>
      <c r="G24" s="20"/>
      <c r="H24" s="20"/>
      <c r="I24" s="20"/>
      <c r="J24" s="20"/>
      <c r="K24" s="20"/>
      <c r="L24" s="20"/>
    </row>
    <row r="25" spans="1:12" ht="24">
      <c r="A25" s="42" t="s">
        <v>82</v>
      </c>
      <c r="B25" s="43"/>
      <c r="C25" s="44"/>
      <c r="D25" s="45"/>
      <c r="E25" s="20"/>
      <c r="F25" s="20"/>
      <c r="G25" s="20"/>
      <c r="H25" s="20"/>
      <c r="I25" s="20"/>
      <c r="J25" s="20"/>
      <c r="K25" s="20"/>
      <c r="L25" s="20"/>
    </row>
    <row r="26" spans="1:12" ht="24">
      <c r="A26" s="38" t="s">
        <v>83</v>
      </c>
      <c r="B26" s="43"/>
      <c r="C26" s="46"/>
      <c r="D26" s="45"/>
      <c r="E26" s="20"/>
      <c r="F26" s="20"/>
      <c r="G26" s="20"/>
      <c r="H26" s="20"/>
      <c r="I26" s="20"/>
      <c r="J26" s="20"/>
      <c r="K26" s="20"/>
      <c r="L26" s="20"/>
    </row>
    <row r="27" spans="1:12" ht="15">
      <c r="A27" s="47" t="s">
        <v>84</v>
      </c>
      <c r="B27" s="43"/>
      <c r="C27" s="46"/>
      <c r="D27" s="45"/>
      <c r="E27" s="20"/>
      <c r="F27" s="20"/>
      <c r="G27" s="20"/>
      <c r="H27" s="20"/>
      <c r="I27" s="20"/>
      <c r="J27" s="20"/>
      <c r="K27" s="20"/>
      <c r="L27" s="20"/>
    </row>
    <row r="28" spans="1:12" ht="24">
      <c r="A28" s="38" t="s">
        <v>88</v>
      </c>
      <c r="B28" s="43"/>
      <c r="C28" s="48"/>
      <c r="D28" s="45"/>
      <c r="E28" s="20"/>
      <c r="F28" s="20"/>
      <c r="G28" s="20"/>
      <c r="H28" s="20"/>
      <c r="I28" s="20"/>
      <c r="J28" s="20"/>
      <c r="K28" s="20"/>
      <c r="L28" s="20"/>
    </row>
    <row r="29" spans="1:12" ht="15">
      <c r="A29" s="49" t="s">
        <v>85</v>
      </c>
      <c r="B29" s="43"/>
      <c r="C29" s="50"/>
      <c r="D29" s="45"/>
      <c r="E29" s="20"/>
      <c r="F29" s="20"/>
      <c r="G29" s="20"/>
      <c r="H29" s="20"/>
      <c r="I29" s="20"/>
      <c r="J29" s="20"/>
      <c r="K29" s="20"/>
      <c r="L29" s="20"/>
    </row>
    <row r="30" spans="1:12" ht="15">
      <c r="A30" s="49" t="s">
        <v>86</v>
      </c>
      <c r="B30" s="43"/>
      <c r="C30" s="46"/>
      <c r="D30" s="45"/>
      <c r="E30" s="20"/>
      <c r="F30" s="20"/>
      <c r="G30" s="20"/>
      <c r="H30" s="20"/>
      <c r="I30" s="20"/>
      <c r="J30" s="20"/>
      <c r="K30" s="20"/>
      <c r="L30" s="20"/>
    </row>
    <row r="31" spans="1:12" ht="15">
      <c r="A31" s="49" t="s">
        <v>87</v>
      </c>
      <c r="B31" s="43"/>
      <c r="C31" s="51"/>
      <c r="D31" s="45"/>
      <c r="E31" s="20"/>
      <c r="F31" s="20"/>
      <c r="G31" s="20"/>
      <c r="H31" s="20"/>
      <c r="I31" s="20"/>
      <c r="J31" s="20"/>
      <c r="K31" s="20"/>
      <c r="L31" s="20"/>
    </row>
    <row r="32" spans="1:12" ht="24">
      <c r="A32" s="38" t="s">
        <v>89</v>
      </c>
      <c r="B32" s="43"/>
      <c r="C32" s="44"/>
      <c r="D32" s="45"/>
      <c r="E32" s="20"/>
      <c r="F32" s="20"/>
      <c r="G32" s="20"/>
      <c r="H32" s="20"/>
      <c r="I32" s="20"/>
      <c r="J32" s="20"/>
      <c r="K32" s="20"/>
      <c r="L32" s="20"/>
    </row>
    <row r="33" spans="1:12" ht="24">
      <c r="A33" s="52" t="s">
        <v>144</v>
      </c>
      <c r="B33" s="43"/>
      <c r="C33" s="53"/>
      <c r="D33" s="45"/>
      <c r="E33" s="20"/>
      <c r="F33" s="20"/>
      <c r="G33" s="20"/>
      <c r="H33" s="20"/>
      <c r="I33" s="20"/>
      <c r="J33" s="20"/>
      <c r="K33" s="20"/>
      <c r="L33" s="20"/>
    </row>
    <row r="34" spans="1:12" ht="24">
      <c r="A34" s="54" t="s">
        <v>90</v>
      </c>
      <c r="B34" s="43"/>
      <c r="C34" s="53"/>
      <c r="D34" s="45"/>
      <c r="E34" s="20"/>
      <c r="F34" s="20"/>
      <c r="G34" s="20"/>
      <c r="H34" s="20"/>
      <c r="I34" s="20"/>
      <c r="J34" s="20"/>
      <c r="K34" s="20"/>
      <c r="L34" s="20"/>
    </row>
    <row r="35" spans="1:12" ht="15">
      <c r="A35" s="47" t="s">
        <v>91</v>
      </c>
      <c r="B35" s="43"/>
      <c r="C35" s="55"/>
      <c r="D35" s="56"/>
      <c r="E35" s="20"/>
      <c r="F35" s="20"/>
      <c r="G35" s="20"/>
      <c r="H35" s="20"/>
      <c r="I35" s="20"/>
      <c r="J35" s="20"/>
      <c r="K35" s="20"/>
      <c r="L35" s="20"/>
    </row>
    <row r="36" spans="1:12" ht="24">
      <c r="A36" s="52" t="s">
        <v>138</v>
      </c>
      <c r="B36" s="57"/>
      <c r="C36" s="53"/>
      <c r="D36" s="45"/>
      <c r="E36" s="20"/>
      <c r="F36" s="20"/>
      <c r="G36" s="20"/>
      <c r="H36" s="20"/>
      <c r="I36" s="20"/>
      <c r="J36" s="20"/>
      <c r="K36" s="20"/>
      <c r="L36" s="20"/>
    </row>
    <row r="37" spans="1:12" ht="24">
      <c r="A37" s="52" t="s">
        <v>139</v>
      </c>
      <c r="B37" s="57"/>
      <c r="C37" s="53"/>
      <c r="D37" s="45"/>
      <c r="E37" s="20"/>
      <c r="F37" s="20"/>
      <c r="G37" s="20"/>
      <c r="H37" s="20"/>
      <c r="I37" s="20"/>
      <c r="J37" s="20"/>
      <c r="K37" s="20"/>
      <c r="L37" s="20"/>
    </row>
    <row r="38" spans="1:12" ht="15">
      <c r="A38" s="52" t="s">
        <v>142</v>
      </c>
      <c r="B38" s="57"/>
      <c r="C38" s="53"/>
      <c r="D38" s="45"/>
      <c r="E38" s="20"/>
      <c r="F38" s="20"/>
      <c r="G38" s="20"/>
      <c r="H38" s="20"/>
      <c r="I38" s="20"/>
      <c r="J38" s="20"/>
      <c r="K38" s="20"/>
      <c r="L38" s="20"/>
    </row>
    <row r="39" spans="1:12" ht="24">
      <c r="A39" s="52" t="s">
        <v>140</v>
      </c>
      <c r="B39" s="57"/>
      <c r="C39" s="53"/>
      <c r="D39" s="45"/>
      <c r="E39" s="20"/>
      <c r="F39" s="20"/>
      <c r="G39" s="20"/>
      <c r="H39" s="20"/>
      <c r="I39" s="20"/>
      <c r="J39" s="20"/>
      <c r="K39" s="20"/>
      <c r="L39" s="20"/>
    </row>
    <row r="40" spans="1:12" ht="24">
      <c r="A40" s="52" t="s">
        <v>143</v>
      </c>
      <c r="B40" s="57"/>
      <c r="C40" s="46"/>
      <c r="D40" s="58"/>
      <c r="E40" s="20"/>
      <c r="F40" s="20"/>
      <c r="G40" s="20"/>
      <c r="H40" s="20"/>
      <c r="I40" s="20"/>
      <c r="J40" s="20"/>
      <c r="K40" s="20"/>
      <c r="L40" s="20"/>
    </row>
    <row r="41" spans="1:12" ht="24.75" thickBot="1">
      <c r="A41" s="59" t="s">
        <v>146</v>
      </c>
      <c r="B41" s="60"/>
      <c r="C41" s="61"/>
      <c r="D41" s="62"/>
      <c r="E41" s="20"/>
      <c r="F41" s="20"/>
      <c r="G41" s="20"/>
      <c r="H41" s="20"/>
      <c r="I41" s="20"/>
      <c r="J41" s="20"/>
      <c r="K41" s="20"/>
      <c r="L41" s="20"/>
    </row>
    <row r="42" spans="1:12" ht="15.75">
      <c r="A42" s="151" t="s">
        <v>116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</row>
    <row r="43" spans="1:14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53" t="s">
        <v>70</v>
      </c>
      <c r="N43" s="153"/>
    </row>
    <row r="44" spans="1:14" ht="15">
      <c r="A44" s="154" t="s">
        <v>71</v>
      </c>
      <c r="B44" s="157" t="s">
        <v>72</v>
      </c>
      <c r="C44" s="119" t="s">
        <v>73</v>
      </c>
      <c r="D44" s="119"/>
      <c r="E44" s="119"/>
      <c r="F44" s="119"/>
      <c r="G44" s="119"/>
      <c r="H44" s="119"/>
      <c r="I44" s="119"/>
      <c r="J44" s="119"/>
      <c r="K44" s="119"/>
      <c r="L44" s="158"/>
      <c r="M44" s="157" t="s">
        <v>65</v>
      </c>
      <c r="N44" s="157"/>
    </row>
    <row r="45" spans="1:14" ht="15">
      <c r="A45" s="155"/>
      <c r="B45" s="157"/>
      <c r="C45" s="119" t="s">
        <v>74</v>
      </c>
      <c r="D45" s="119"/>
      <c r="E45" s="119"/>
      <c r="F45" s="119"/>
      <c r="G45" s="119"/>
      <c r="H45" s="119" t="s">
        <v>75</v>
      </c>
      <c r="I45" s="119"/>
      <c r="J45" s="119"/>
      <c r="K45" s="119"/>
      <c r="L45" s="158"/>
      <c r="M45" s="157"/>
      <c r="N45" s="157"/>
    </row>
    <row r="46" spans="1:14" ht="15.75" thickBot="1">
      <c r="A46" s="156"/>
      <c r="B46" s="154"/>
      <c r="C46" s="63" t="s">
        <v>76</v>
      </c>
      <c r="D46" s="63" t="s">
        <v>77</v>
      </c>
      <c r="E46" s="63" t="s">
        <v>78</v>
      </c>
      <c r="F46" s="63" t="s">
        <v>79</v>
      </c>
      <c r="G46" s="63" t="s">
        <v>80</v>
      </c>
      <c r="H46" s="63" t="s">
        <v>76</v>
      </c>
      <c r="I46" s="63" t="s">
        <v>77</v>
      </c>
      <c r="J46" s="63" t="s">
        <v>78</v>
      </c>
      <c r="K46" s="63" t="s">
        <v>79</v>
      </c>
      <c r="L46" s="64" t="s">
        <v>80</v>
      </c>
      <c r="M46" s="157"/>
      <c r="N46" s="157"/>
    </row>
    <row r="47" spans="1:14" ht="15">
      <c r="A47" s="65" t="s">
        <v>76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  <c r="M47" s="119"/>
      <c r="N47" s="119"/>
    </row>
    <row r="48" spans="1:14" ht="15">
      <c r="A48" s="18" t="s">
        <v>67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68"/>
      <c r="M48" s="119"/>
      <c r="N48" s="119"/>
    </row>
    <row r="49" spans="1:14" ht="15">
      <c r="A49" s="18" t="s">
        <v>81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19"/>
      <c r="N49" s="119"/>
    </row>
    <row r="50" spans="1:14" ht="15">
      <c r="A50" s="18" t="s">
        <v>69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19"/>
      <c r="N50" s="119"/>
    </row>
    <row r="51" spans="1:12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33" customHeight="1">
      <c r="A54" s="148" t="s">
        <v>126</v>
      </c>
      <c r="B54" s="148"/>
      <c r="C54" s="148"/>
      <c r="D54" s="71"/>
      <c r="E54" s="20"/>
      <c r="F54" s="20"/>
      <c r="G54" s="20"/>
      <c r="H54" s="20"/>
      <c r="I54" s="20"/>
      <c r="J54" s="20"/>
      <c r="K54" s="20"/>
      <c r="L54" s="20"/>
    </row>
    <row r="55" spans="1:12" ht="30.75" customHeight="1">
      <c r="A55" s="148" t="s">
        <v>119</v>
      </c>
      <c r="B55" s="148"/>
      <c r="C55" s="148"/>
      <c r="D55" s="71"/>
      <c r="E55" s="20"/>
      <c r="F55" s="20"/>
      <c r="G55" s="20"/>
      <c r="H55" s="20"/>
      <c r="I55" s="20"/>
      <c r="J55" s="20"/>
      <c r="K55" s="20"/>
      <c r="L55" s="20"/>
    </row>
    <row r="56" spans="1:12" ht="21" customHeight="1">
      <c r="A56" s="149" t="s">
        <v>127</v>
      </c>
      <c r="B56" s="149"/>
      <c r="C56" s="149"/>
      <c r="D56" s="71"/>
      <c r="E56" s="20"/>
      <c r="F56" s="20"/>
      <c r="G56" s="20"/>
      <c r="H56" s="20"/>
      <c r="I56" s="20"/>
      <c r="J56" s="20"/>
      <c r="K56" s="20"/>
      <c r="L56" s="20"/>
    </row>
    <row r="57" spans="1:4" ht="118.5" customHeight="1">
      <c r="A57" s="150" t="s">
        <v>160</v>
      </c>
      <c r="B57" s="150"/>
      <c r="C57" s="150"/>
      <c r="D57" s="150"/>
    </row>
  </sheetData>
  <sheetProtection/>
  <mergeCells count="32">
    <mergeCell ref="B6:C6"/>
    <mergeCell ref="A8:C8"/>
    <mergeCell ref="A2:A3"/>
    <mergeCell ref="B2:C3"/>
    <mergeCell ref="B4:C4"/>
    <mergeCell ref="B5:C5"/>
    <mergeCell ref="A20:D20"/>
    <mergeCell ref="A21:A22"/>
    <mergeCell ref="B21:B22"/>
    <mergeCell ref="C21:C22"/>
    <mergeCell ref="D21:D22"/>
    <mergeCell ref="B9:C9"/>
    <mergeCell ref="B10:C10"/>
    <mergeCell ref="B11:C11"/>
    <mergeCell ref="A13:C13"/>
    <mergeCell ref="A23:D23"/>
    <mergeCell ref="C45:G45"/>
    <mergeCell ref="H45:L45"/>
    <mergeCell ref="M47:N47"/>
    <mergeCell ref="M44:N46"/>
    <mergeCell ref="A57:D57"/>
    <mergeCell ref="A42:L42"/>
    <mergeCell ref="M43:N43"/>
    <mergeCell ref="A44:A46"/>
    <mergeCell ref="B44:B46"/>
    <mergeCell ref="C44:L44"/>
    <mergeCell ref="A54:C54"/>
    <mergeCell ref="A55:C55"/>
    <mergeCell ref="A56:C56"/>
    <mergeCell ref="M48:N48"/>
    <mergeCell ref="M49:N49"/>
    <mergeCell ref="M50:N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F11" sqref="F11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46" t="s">
        <v>129</v>
      </c>
      <c r="C2" s="147"/>
    </row>
    <row r="3" spans="2:3" ht="63" customHeight="1">
      <c r="B3" s="147"/>
      <c r="C3" s="147"/>
    </row>
    <row r="4" spans="2:3" ht="15">
      <c r="B4" s="17" t="s">
        <v>38</v>
      </c>
      <c r="C4" s="18"/>
    </row>
    <row r="5" spans="2:3" ht="15">
      <c r="B5" s="17" t="s">
        <v>39</v>
      </c>
      <c r="C5" s="18"/>
    </row>
    <row r="6" spans="2:3" ht="15">
      <c r="B6" s="17" t="s">
        <v>40</v>
      </c>
      <c r="C6" s="18"/>
    </row>
    <row r="7" spans="2:3" ht="15">
      <c r="B7" s="17" t="s">
        <v>41</v>
      </c>
      <c r="C7" s="18"/>
    </row>
    <row r="8" spans="2:3" ht="15">
      <c r="B8" s="19"/>
      <c r="C8" s="20"/>
    </row>
    <row r="9" spans="2:3" ht="15">
      <c r="B9" s="19"/>
      <c r="C9" s="20"/>
    </row>
    <row r="10" spans="2:3" ht="15">
      <c r="B10" s="21" t="s">
        <v>17</v>
      </c>
      <c r="C10" s="22" t="s">
        <v>10</v>
      </c>
    </row>
    <row r="11" spans="2:3" ht="45">
      <c r="B11" s="23" t="s">
        <v>30</v>
      </c>
      <c r="C11" s="18"/>
    </row>
    <row r="12" spans="2:3" ht="45">
      <c r="B12" s="23" t="s">
        <v>31</v>
      </c>
      <c r="C12" s="18"/>
    </row>
    <row r="13" spans="2:3" ht="60">
      <c r="B13" s="23" t="s">
        <v>37</v>
      </c>
      <c r="C13" s="18"/>
    </row>
    <row r="14" spans="2:3" ht="51.75" customHeight="1">
      <c r="B14" s="23" t="s">
        <v>131</v>
      </c>
      <c r="C14" s="18"/>
    </row>
    <row r="15" spans="2:3" ht="15">
      <c r="B15" s="19"/>
      <c r="C15" s="20"/>
    </row>
    <row r="16" spans="2:3" ht="15">
      <c r="B16" s="19"/>
      <c r="C16" s="20"/>
    </row>
    <row r="17" spans="2:3" ht="15">
      <c r="B17" s="178" t="s">
        <v>130</v>
      </c>
      <c r="C17" s="178"/>
    </row>
    <row r="18" spans="2:3" ht="50.25" customHeight="1">
      <c r="B18" s="178" t="s">
        <v>132</v>
      </c>
      <c r="C18" s="178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L33" sqref="L3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79"/>
      <c r="C1" s="179"/>
      <c r="D1" s="179"/>
      <c r="E1" s="179"/>
    </row>
    <row r="2" spans="1:10" ht="15">
      <c r="A2" s="17" t="s">
        <v>38</v>
      </c>
      <c r="B2" s="119"/>
      <c r="C2" s="119"/>
      <c r="D2" s="119"/>
      <c r="E2" s="119"/>
      <c r="F2" s="20"/>
      <c r="G2" s="69"/>
      <c r="H2" s="180"/>
      <c r="I2" s="180"/>
      <c r="J2" s="20"/>
    </row>
    <row r="3" spans="1:10" ht="15">
      <c r="A3" s="17" t="s">
        <v>39</v>
      </c>
      <c r="B3" s="119"/>
      <c r="C3" s="119"/>
      <c r="D3" s="119"/>
      <c r="E3" s="119"/>
      <c r="F3" s="20"/>
      <c r="G3" s="20"/>
      <c r="H3" s="20"/>
      <c r="I3" s="20"/>
      <c r="J3" s="20"/>
    </row>
    <row r="4" spans="1:10" ht="15">
      <c r="A4" s="17" t="s">
        <v>40</v>
      </c>
      <c r="B4" s="119"/>
      <c r="C4" s="119"/>
      <c r="D4" s="119"/>
      <c r="E4" s="119"/>
      <c r="F4" s="20"/>
      <c r="G4" s="20"/>
      <c r="H4" s="20"/>
      <c r="I4" s="20"/>
      <c r="J4" s="20"/>
    </row>
    <row r="5" spans="1:10" ht="15">
      <c r="A5" s="17" t="s">
        <v>41</v>
      </c>
      <c r="B5" s="119"/>
      <c r="C5" s="119"/>
      <c r="D5" s="119"/>
      <c r="E5" s="119"/>
      <c r="F5" s="20"/>
      <c r="G5" s="20"/>
      <c r="H5" s="20"/>
      <c r="I5" s="20"/>
      <c r="J5" s="20"/>
    </row>
    <row r="6" spans="1:10" ht="15">
      <c r="A6" s="17" t="s">
        <v>59</v>
      </c>
      <c r="B6" s="119"/>
      <c r="C6" s="119"/>
      <c r="D6" s="119"/>
      <c r="E6" s="119"/>
      <c r="F6" s="20"/>
      <c r="G6" s="20"/>
      <c r="H6" s="20"/>
      <c r="I6" s="20"/>
      <c r="J6" s="20"/>
    </row>
    <row r="7" spans="1:10" ht="60.75" customHeight="1">
      <c r="A7" s="181" t="s">
        <v>133</v>
      </c>
      <c r="B7" s="181"/>
      <c r="C7" s="181"/>
      <c r="D7" s="181"/>
      <c r="E7" s="181"/>
      <c r="F7" s="181"/>
      <c r="G7" s="181"/>
      <c r="H7" s="181"/>
      <c r="I7" s="181"/>
      <c r="J7" s="181"/>
    </row>
    <row r="8" spans="1:10" ht="1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5">
      <c r="A10" s="182"/>
      <c r="B10" s="183"/>
      <c r="C10" s="183"/>
      <c r="D10" s="183"/>
      <c r="E10" s="183"/>
      <c r="F10" s="183"/>
      <c r="G10" s="183"/>
      <c r="H10" s="183"/>
      <c r="I10" s="183"/>
      <c r="J10" s="184"/>
    </row>
    <row r="11" spans="1:10" ht="15">
      <c r="A11" s="185"/>
      <c r="B11" s="180"/>
      <c r="C11" s="180"/>
      <c r="D11" s="180"/>
      <c r="E11" s="180"/>
      <c r="F11" s="180"/>
      <c r="G11" s="180"/>
      <c r="H11" s="180"/>
      <c r="I11" s="180"/>
      <c r="J11" s="186"/>
    </row>
    <row r="12" spans="1:10" ht="15">
      <c r="A12" s="185"/>
      <c r="B12" s="180"/>
      <c r="C12" s="180"/>
      <c r="D12" s="180"/>
      <c r="E12" s="180"/>
      <c r="F12" s="180"/>
      <c r="G12" s="180"/>
      <c r="H12" s="180"/>
      <c r="I12" s="180"/>
      <c r="J12" s="186"/>
    </row>
    <row r="13" spans="1:10" ht="15">
      <c r="A13" s="185"/>
      <c r="B13" s="180"/>
      <c r="C13" s="180"/>
      <c r="D13" s="180"/>
      <c r="E13" s="180"/>
      <c r="F13" s="180"/>
      <c r="G13" s="180"/>
      <c r="H13" s="180"/>
      <c r="I13" s="180"/>
      <c r="J13" s="186"/>
    </row>
    <row r="14" spans="1:10" ht="15">
      <c r="A14" s="185"/>
      <c r="B14" s="180"/>
      <c r="C14" s="180"/>
      <c r="D14" s="180"/>
      <c r="E14" s="180"/>
      <c r="F14" s="180"/>
      <c r="G14" s="180"/>
      <c r="H14" s="180"/>
      <c r="I14" s="180"/>
      <c r="J14" s="186"/>
    </row>
    <row r="15" spans="1:10" ht="15">
      <c r="A15" s="185"/>
      <c r="B15" s="180"/>
      <c r="C15" s="180"/>
      <c r="D15" s="180"/>
      <c r="E15" s="180"/>
      <c r="F15" s="180"/>
      <c r="G15" s="180"/>
      <c r="H15" s="180"/>
      <c r="I15" s="180"/>
      <c r="J15" s="186"/>
    </row>
    <row r="16" spans="1:10" ht="15">
      <c r="A16" s="185"/>
      <c r="B16" s="180"/>
      <c r="C16" s="180"/>
      <c r="D16" s="180"/>
      <c r="E16" s="180"/>
      <c r="F16" s="180"/>
      <c r="G16" s="180"/>
      <c r="H16" s="180"/>
      <c r="I16" s="180"/>
      <c r="J16" s="186"/>
    </row>
    <row r="17" spans="1:10" ht="15">
      <c r="A17" s="185"/>
      <c r="B17" s="180"/>
      <c r="C17" s="180"/>
      <c r="D17" s="180"/>
      <c r="E17" s="180"/>
      <c r="F17" s="180"/>
      <c r="G17" s="180"/>
      <c r="H17" s="180"/>
      <c r="I17" s="180"/>
      <c r="J17" s="186"/>
    </row>
    <row r="18" spans="1:10" ht="24.75" customHeight="1">
      <c r="A18" s="185"/>
      <c r="B18" s="180"/>
      <c r="C18" s="180"/>
      <c r="D18" s="180"/>
      <c r="E18" s="180"/>
      <c r="F18" s="180"/>
      <c r="G18" s="180"/>
      <c r="H18" s="180"/>
      <c r="I18" s="180"/>
      <c r="J18" s="186"/>
    </row>
    <row r="19" spans="1:10" ht="27" customHeight="1">
      <c r="A19" s="185"/>
      <c r="B19" s="180"/>
      <c r="C19" s="180"/>
      <c r="D19" s="180"/>
      <c r="E19" s="180"/>
      <c r="F19" s="180"/>
      <c r="G19" s="180"/>
      <c r="H19" s="180"/>
      <c r="I19" s="180"/>
      <c r="J19" s="186"/>
    </row>
    <row r="20" spans="1:10" ht="15" hidden="1">
      <c r="A20" s="185"/>
      <c r="B20" s="180"/>
      <c r="C20" s="180"/>
      <c r="D20" s="180"/>
      <c r="E20" s="180"/>
      <c r="F20" s="180"/>
      <c r="G20" s="180"/>
      <c r="H20" s="180"/>
      <c r="I20" s="180"/>
      <c r="J20" s="186"/>
    </row>
    <row r="21" spans="1:10" ht="15" hidden="1">
      <c r="A21" s="185"/>
      <c r="B21" s="180"/>
      <c r="C21" s="180"/>
      <c r="D21" s="180"/>
      <c r="E21" s="180"/>
      <c r="F21" s="180"/>
      <c r="G21" s="180"/>
      <c r="H21" s="180"/>
      <c r="I21" s="180"/>
      <c r="J21" s="186"/>
    </row>
    <row r="22" spans="1:10" ht="15" hidden="1">
      <c r="A22" s="185"/>
      <c r="B22" s="180"/>
      <c r="C22" s="180"/>
      <c r="D22" s="180"/>
      <c r="E22" s="180"/>
      <c r="F22" s="180"/>
      <c r="G22" s="180"/>
      <c r="H22" s="180"/>
      <c r="I22" s="180"/>
      <c r="J22" s="186"/>
    </row>
    <row r="23" spans="1:10" ht="15" hidden="1">
      <c r="A23" s="185"/>
      <c r="B23" s="180"/>
      <c r="C23" s="180"/>
      <c r="D23" s="180"/>
      <c r="E23" s="180"/>
      <c r="F23" s="180"/>
      <c r="G23" s="180"/>
      <c r="H23" s="180"/>
      <c r="I23" s="180"/>
      <c r="J23" s="186"/>
    </row>
    <row r="24" spans="1:10" ht="15" hidden="1">
      <c r="A24" s="185"/>
      <c r="B24" s="180"/>
      <c r="C24" s="180"/>
      <c r="D24" s="180"/>
      <c r="E24" s="180"/>
      <c r="F24" s="180"/>
      <c r="G24" s="180"/>
      <c r="H24" s="180"/>
      <c r="I24" s="180"/>
      <c r="J24" s="186"/>
    </row>
    <row r="25" spans="1:10" ht="15" hidden="1">
      <c r="A25" s="185"/>
      <c r="B25" s="180"/>
      <c r="C25" s="180"/>
      <c r="D25" s="180"/>
      <c r="E25" s="180"/>
      <c r="F25" s="180"/>
      <c r="G25" s="180"/>
      <c r="H25" s="180"/>
      <c r="I25" s="180"/>
      <c r="J25" s="186"/>
    </row>
    <row r="26" spans="1:10" ht="15" hidden="1">
      <c r="A26" s="187"/>
      <c r="B26" s="188"/>
      <c r="C26" s="188"/>
      <c r="D26" s="188"/>
      <c r="E26" s="188"/>
      <c r="F26" s="188"/>
      <c r="G26" s="188"/>
      <c r="H26" s="188"/>
      <c r="I26" s="188"/>
      <c r="J26" s="189"/>
    </row>
    <row r="28" spans="1:10" ht="36.75" customHeight="1">
      <c r="A28" s="145" t="s">
        <v>135</v>
      </c>
      <c r="B28" s="145"/>
      <c r="C28" s="145"/>
      <c r="D28" s="145"/>
      <c r="E28" s="145"/>
      <c r="F28" s="145"/>
      <c r="G28" s="145"/>
      <c r="H28" s="145"/>
      <c r="I28" s="145"/>
      <c r="J28" s="145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4">
      <selection activeCell="C35" sqref="C35"/>
    </sheetView>
  </sheetViews>
  <sheetFormatPr defaultColWidth="9.140625" defaultRowHeight="15"/>
  <cols>
    <col min="1" max="1" width="40.7109375" style="0" customWidth="1"/>
  </cols>
  <sheetData>
    <row r="2" spans="1:11" ht="15">
      <c r="A2" s="17" t="s">
        <v>38</v>
      </c>
      <c r="B2" s="119"/>
      <c r="C2" s="119"/>
      <c r="D2" s="119"/>
      <c r="E2" s="119"/>
      <c r="F2" s="119"/>
      <c r="G2" s="119"/>
      <c r="H2" s="119"/>
      <c r="I2" s="20"/>
      <c r="J2" s="20"/>
      <c r="K2" s="20"/>
    </row>
    <row r="3" spans="1:11" ht="15">
      <c r="A3" s="17" t="s">
        <v>39</v>
      </c>
      <c r="B3" s="119"/>
      <c r="C3" s="119"/>
      <c r="D3" s="119"/>
      <c r="E3" s="119"/>
      <c r="F3" s="119"/>
      <c r="G3" s="119"/>
      <c r="H3" s="119"/>
      <c r="I3" s="20"/>
      <c r="J3" s="20"/>
      <c r="K3" s="20"/>
    </row>
    <row r="4" spans="1:11" ht="15">
      <c r="A4" s="17" t="s">
        <v>40</v>
      </c>
      <c r="B4" s="119"/>
      <c r="C4" s="119"/>
      <c r="D4" s="119"/>
      <c r="E4" s="119"/>
      <c r="F4" s="119"/>
      <c r="G4" s="119"/>
      <c r="H4" s="119"/>
      <c r="I4" s="20"/>
      <c r="J4" s="20"/>
      <c r="K4" s="20"/>
    </row>
    <row r="5" spans="1:11" ht="15">
      <c r="A5" s="17" t="s">
        <v>59</v>
      </c>
      <c r="B5" s="119"/>
      <c r="C5" s="119"/>
      <c r="D5" s="119"/>
      <c r="E5" s="119"/>
      <c r="F5" s="119"/>
      <c r="G5" s="119"/>
      <c r="H5" s="119"/>
      <c r="I5" s="20"/>
      <c r="J5" s="20"/>
      <c r="K5" s="20"/>
    </row>
    <row r="6" spans="1:11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4.5" customHeight="1">
      <c r="A7" s="181" t="s">
        <v>134</v>
      </c>
      <c r="B7" s="181"/>
      <c r="C7" s="181"/>
      <c r="D7" s="181"/>
      <c r="E7" s="181"/>
      <c r="F7" s="181"/>
      <c r="G7" s="181"/>
      <c r="H7" s="181"/>
      <c r="I7" s="20"/>
      <c r="J7" s="20"/>
      <c r="K7" s="20"/>
    </row>
    <row r="8" spans="1:11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51.75" customHeight="1">
      <c r="A9" s="23" t="s">
        <v>63</v>
      </c>
      <c r="B9" s="119"/>
      <c r="C9" s="119"/>
      <c r="D9" s="119"/>
      <c r="E9" s="119"/>
      <c r="F9" s="119"/>
      <c r="G9" s="119"/>
      <c r="H9" s="119"/>
      <c r="I9" s="20"/>
      <c r="J9" s="20"/>
      <c r="K9" s="20"/>
    </row>
    <row r="10" spans="1:11" ht="39.75" customHeight="1">
      <c r="A10" s="70" t="s">
        <v>32</v>
      </c>
      <c r="B10" s="119"/>
      <c r="C10" s="119"/>
      <c r="D10" s="119"/>
      <c r="E10" s="119"/>
      <c r="F10" s="119"/>
      <c r="G10" s="119"/>
      <c r="H10" s="119"/>
      <c r="I10" s="20"/>
      <c r="J10" s="20"/>
      <c r="K10" s="20"/>
    </row>
    <row r="11" spans="1:11" ht="42" customHeight="1">
      <c r="A11" s="70" t="s">
        <v>33</v>
      </c>
      <c r="B11" s="119"/>
      <c r="C11" s="119"/>
      <c r="D11" s="119"/>
      <c r="E11" s="119"/>
      <c r="F11" s="119"/>
      <c r="G11" s="119"/>
      <c r="H11" s="119"/>
      <c r="I11" s="20"/>
      <c r="J11" s="20"/>
      <c r="K11" s="20"/>
    </row>
    <row r="12" spans="1:11" ht="40.5" customHeight="1">
      <c r="A12" s="70" t="s">
        <v>34</v>
      </c>
      <c r="B12" s="119"/>
      <c r="C12" s="119"/>
      <c r="D12" s="119"/>
      <c r="E12" s="119"/>
      <c r="F12" s="119"/>
      <c r="G12" s="119"/>
      <c r="H12" s="119"/>
      <c r="I12" s="20"/>
      <c r="J12" s="20"/>
      <c r="K12" s="20"/>
    </row>
    <row r="13" spans="1:11" ht="35.25" customHeight="1">
      <c r="A13" s="70" t="s">
        <v>35</v>
      </c>
      <c r="B13" s="119"/>
      <c r="C13" s="119"/>
      <c r="D13" s="119"/>
      <c r="E13" s="119"/>
      <c r="F13" s="119"/>
      <c r="G13" s="119"/>
      <c r="H13" s="119"/>
      <c r="I13" s="20"/>
      <c r="J13" s="20"/>
      <c r="K13" s="20"/>
    </row>
    <row r="14" spans="1:11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32.25" customHeight="1">
      <c r="A15" s="190" t="s">
        <v>60</v>
      </c>
      <c r="B15" s="191"/>
      <c r="C15" s="191"/>
      <c r="D15" s="191"/>
      <c r="E15" s="191"/>
      <c r="F15" s="191"/>
      <c r="G15" s="191"/>
      <c r="H15" s="192"/>
      <c r="I15" s="193" t="s">
        <v>159</v>
      </c>
      <c r="J15" s="194"/>
      <c r="K15" s="195"/>
    </row>
    <row r="16" spans="1:11" ht="33.75" customHeight="1">
      <c r="A16" s="202" t="s">
        <v>61</v>
      </c>
      <c r="B16" s="203"/>
      <c r="C16" s="203"/>
      <c r="D16" s="203"/>
      <c r="E16" s="203"/>
      <c r="F16" s="203"/>
      <c r="G16" s="203"/>
      <c r="H16" s="204"/>
      <c r="I16" s="196"/>
      <c r="J16" s="197"/>
      <c r="K16" s="198"/>
    </row>
    <row r="17" spans="1:11" ht="45" customHeight="1">
      <c r="A17" s="205" t="s">
        <v>62</v>
      </c>
      <c r="B17" s="206"/>
      <c r="C17" s="206"/>
      <c r="D17" s="206"/>
      <c r="E17" s="206"/>
      <c r="F17" s="206"/>
      <c r="G17" s="206"/>
      <c r="H17" s="207"/>
      <c r="I17" s="199"/>
      <c r="J17" s="200"/>
      <c r="K17" s="201"/>
    </row>
    <row r="18" spans="1:11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33.75" customHeight="1">
      <c r="A19" s="178" t="s">
        <v>93</v>
      </c>
      <c r="B19" s="178"/>
      <c r="C19" s="178"/>
      <c r="D19" s="178"/>
      <c r="E19" s="178"/>
      <c r="F19" s="178"/>
      <c r="G19" s="178"/>
      <c r="H19" s="178"/>
      <c r="I19" s="20"/>
      <c r="J19" s="20"/>
      <c r="K19" s="20"/>
    </row>
  </sheetData>
  <sheetProtection/>
  <mergeCells count="15">
    <mergeCell ref="B10:H10"/>
    <mergeCell ref="B11:H11"/>
    <mergeCell ref="B12:H12"/>
    <mergeCell ref="B13:H13"/>
    <mergeCell ref="A15:H15"/>
    <mergeCell ref="A19:H19"/>
    <mergeCell ref="I15:K17"/>
    <mergeCell ref="A16:H16"/>
    <mergeCell ref="A17:H17"/>
    <mergeCell ref="A7:H7"/>
    <mergeCell ref="B9:H9"/>
    <mergeCell ref="B2:H2"/>
    <mergeCell ref="B3:H3"/>
    <mergeCell ref="B4:H4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2010-02-27T08:19:30Z</cp:lastPrinted>
  <dcterms:created xsi:type="dcterms:W3CDTF">2010-02-16T14:16:42Z</dcterms:created>
  <dcterms:modified xsi:type="dcterms:W3CDTF">2010-07-13T02:54:55Z</dcterms:modified>
  <cp:category/>
  <cp:version/>
  <cp:contentType/>
  <cp:contentStatus/>
</cp:coreProperties>
</file>