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externalReferences>
    <externalReference r:id="rId14"/>
    <externalReference r:id="rId15"/>
    <externalReference r:id="rId16"/>
  </externalReferences>
  <definedNames>
    <definedName name="_xlnm.Print_Area" localSheetId="1">'ВО1.1.'!$B$2:$E$32</definedName>
    <definedName name="_xlnm.Print_Area" localSheetId="3">'ВО2'!$A$2:$B$38</definedName>
  </definedNames>
  <calcPr fullCalcOnLoad="1"/>
</workbook>
</file>

<file path=xl/sharedStrings.xml><?xml version="1.0" encoding="utf-8"?>
<sst xmlns="http://schemas.openxmlformats.org/spreadsheetml/2006/main" count="259" uniqueCount="162">
  <si>
    <t>Наименование</t>
  </si>
  <si>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</si>
  <si>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</si>
  <si>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</si>
  <si>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</si>
  <si>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</si>
  <si>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</si>
  <si>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</si>
  <si>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</si>
  <si>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</si>
  <si>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</si>
  <si>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</si>
  <si>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</si>
  <si>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</si>
  <si>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</si>
  <si>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</si>
  <si>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</si>
  <si>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</si>
  <si>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</si>
  <si>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</si>
  <si>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</si>
  <si>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</si>
  <si>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</si>
  <si>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</si>
  <si>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</si>
  <si>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</si>
  <si>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</si>
  <si>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</si>
  <si>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</si>
  <si>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</si>
  <si>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</si>
  <si>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</si>
  <si>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</si>
  <si>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</si>
  <si>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</si>
  <si>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</si>
  <si>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</si>
  <si>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</si>
  <si>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</si>
  <si>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</si>
  <si>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</si>
  <si>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</si>
  <si>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</si>
  <si>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</si>
  <si>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</si>
  <si>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</si>
  <si>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</si>
  <si>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</si>
  <si>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</si>
  <si>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</si>
  <si>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</si>
  <si>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</si>
  <si>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</si>
  <si>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</si>
  <si>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</si>
  <si>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</si>
  <si>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</si>
  <si>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</si>
  <si>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</si>
  <si>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</si>
  <si>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</si>
  <si>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</si>
  <si>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</si>
  <si>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</si>
  <si>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</si>
  <si>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</si>
  <si>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</si>
  <si>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</si>
  <si>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</si>
  <si>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</si>
  <si>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</si>
  <si>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</si>
  <si>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</si>
  <si>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</si>
  <si>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</si>
  <si>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</si>
  <si>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</si>
  <si>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</si>
  <si>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</si>
  <si>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</si>
  <si>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</si>
  <si>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</si>
  <si>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</si>
  <si>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</si>
  <si>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</si>
  <si>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</si>
  <si>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</si>
  <si>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</si>
  <si>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</si>
  <si>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</si>
  <si>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</si>
  <si>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</si>
  <si>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</si>
  <si>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</si>
  <si>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</si>
  <si>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</si>
  <si>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</si>
  <si>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</si>
  <si>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</si>
  <si>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</si>
  <si>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</si>
  <si>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</si>
  <si>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</si>
  <si>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</si>
  <si>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</si>
  <si>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</si>
  <si>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</si>
  <si>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</si>
  <si>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</si>
  <si>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</si>
  <si>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</si>
  <si>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</si>
  <si>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</si>
  <si>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</si>
  <si>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</si>
  <si>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</si>
  <si>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</si>
  <si>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</si>
  <si>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</si>
  <si>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</si>
  <si>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</si>
  <si>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</si>
  <si>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</si>
  <si>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</si>
  <si>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</si>
  <si>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</si>
  <si>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</si>
  <si>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</si>
  <si>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</si>
  <si>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</si>
  <si>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</si>
  <si>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</si>
  <si>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</si>
  <si>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</si>
  <si>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</si>
  <si>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</si>
  <si>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</si>
  <si>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</si>
  <si>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</si>
  <si>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Форма ВО 1.1.</t>
  </si>
  <si>
    <t>Форма ВО 1.2.</t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</si>
  <si>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</si>
  <si>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</si>
  <si>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</si>
  <si>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</si>
  <si>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ВО1.2. Информация о тарифах на подключение к системе водоотведения или объекту очистки сточных вод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</si>
  <si>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</si>
  <si>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_______________год</t>
    </r>
    <r>
      <rPr>
        <b/>
        <sz val="12"/>
        <color indexed="8"/>
        <rFont val="Calibri"/>
        <family val="2"/>
      </rPr>
      <t>¹</t>
    </r>
  </si>
  <si>
    <t>Приказ Региональной энергетической комиссии Томской области от 12 ноября 2009 года № 57/302</t>
  </si>
  <si>
    <t>Общество с ограниченной ответственностью "Энергонефть Томск"</t>
  </si>
  <si>
    <t>636785, Томская область, г.Стрежевой, ул.Строителей 95.</t>
  </si>
  <si>
    <t>Региональная энергетическая комиссия Томской области</t>
  </si>
  <si>
    <t>с 01.01.2010 г. по 31.12.2010 г.</t>
  </si>
  <si>
    <t>140,00 руб/м3</t>
  </si>
  <si>
    <t>не устанавливалась</t>
  </si>
  <si>
    <t>не устанавливался</t>
  </si>
  <si>
    <t>2009 год</t>
  </si>
  <si>
    <t>услуги по водоотведению</t>
  </si>
  <si>
    <t>объем приобретения (тыс.кВт*ч)</t>
  </si>
  <si>
    <t>расходы на химреагенты, материалы используемые в технологическом процессе</t>
  </si>
  <si>
    <t>Инвестиционная программа на 2010 год не утверждалась</t>
  </si>
  <si>
    <t>5/5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</si>
</sst>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ck"/>
      <right style="thick"/>
      <top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n"/>
      <bottom style="thin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0" fillId="11" borderId="10" xfId="0" applyFill="1" applyBorder="1" applyAlignment="1">
      <alignment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3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5" fillId="11" borderId="17" xfId="0" applyFont="1" applyFill="1" applyBorder="1" applyAlignment="1">
      <alignment horizontal="left" vertical="center"/>
    </xf>
    <xf numFmtId="0" fontId="0" fillId="10" borderId="12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0" borderId="0" xfId="0" applyAlignment="1">
      <alignment vertical="top" wrapText="1"/>
    </xf>
    <xf numFmtId="3" fontId="3" fillId="23" borderId="23" xfId="52" applyNumberFormat="1" applyFont="1" applyFill="1" applyBorder="1" applyAlignment="1" applyProtection="1">
      <alignment horizontal="center" wrapText="1"/>
      <protection locked="0"/>
    </xf>
    <xf numFmtId="0" fontId="2" fillId="2" borderId="24" xfId="52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horizontal="left" wrapText="1"/>
      <protection/>
    </xf>
    <xf numFmtId="0" fontId="3" fillId="2" borderId="22" xfId="53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wrapText="1"/>
      <protection/>
    </xf>
    <xf numFmtId="0" fontId="3" fillId="2" borderId="22" xfId="52" applyFont="1" applyFill="1" applyBorder="1" applyAlignment="1" applyProtection="1">
      <alignment wrapText="1"/>
      <protection/>
    </xf>
    <xf numFmtId="3" fontId="3" fillId="23" borderId="10" xfId="52" applyNumberFormat="1" applyFont="1" applyFill="1" applyBorder="1" applyAlignment="1" applyProtection="1">
      <alignment horizontal="center" wrapText="1"/>
      <protection locked="0"/>
    </xf>
    <xf numFmtId="3" fontId="3" fillId="23" borderId="10" xfId="52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2" applyNumberFormat="1" applyFont="1" applyFill="1" applyBorder="1" applyAlignment="1" applyProtection="1">
      <alignment horizontal="center" wrapText="1"/>
      <protection/>
    </xf>
    <xf numFmtId="10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 locked="0"/>
    </xf>
    <xf numFmtId="0" fontId="0" fillId="23" borderId="25" xfId="0" applyFill="1" applyBorder="1" applyAlignment="1">
      <alignment horizontal="center"/>
    </xf>
    <xf numFmtId="0" fontId="0" fillId="23" borderId="26" xfId="0" applyFill="1" applyBorder="1" applyAlignment="1">
      <alignment horizontal="center"/>
    </xf>
    <xf numFmtId="3" fontId="3" fillId="23" borderId="27" xfId="52" applyNumberFormat="1" applyFont="1" applyFill="1" applyBorder="1" applyAlignment="1" applyProtection="1">
      <alignment horizontal="center" wrapText="1"/>
      <protection locked="0"/>
    </xf>
    <xf numFmtId="0" fontId="2" fillId="2" borderId="28" xfId="52" applyFont="1" applyFill="1" applyBorder="1" applyAlignment="1" applyProtection="1">
      <alignment horizontal="left" wrapText="1"/>
      <protection/>
    </xf>
    <xf numFmtId="4" fontId="3" fillId="23" borderId="29" xfId="52" applyNumberFormat="1" applyFont="1" applyFill="1" applyBorder="1" applyAlignment="1" applyProtection="1">
      <alignment horizontal="center" wrapText="1"/>
      <protection locked="0"/>
    </xf>
    <xf numFmtId="0" fontId="8" fillId="2" borderId="28" xfId="52" applyFont="1" applyFill="1" applyBorder="1" applyAlignment="1" applyProtection="1">
      <alignment horizontal="left" wrapText="1"/>
      <protection/>
    </xf>
    <xf numFmtId="2" fontId="3" fillId="23" borderId="30" xfId="52" applyNumberFormat="1" applyFont="1" applyFill="1" applyBorder="1" applyAlignment="1" applyProtection="1">
      <alignment horizontal="center"/>
      <protection/>
    </xf>
    <xf numFmtId="2" fontId="3" fillId="23" borderId="31" xfId="52" applyNumberFormat="1" applyFont="1" applyFill="1" applyBorder="1" applyAlignment="1" applyProtection="1">
      <alignment horizontal="center"/>
      <protection/>
    </xf>
    <xf numFmtId="2" fontId="3" fillId="23" borderId="32" xfId="52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5" fillId="0" borderId="33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33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/>
    </xf>
    <xf numFmtId="0" fontId="5" fillId="0" borderId="35" xfId="0" applyFont="1" applyFill="1" applyBorder="1" applyAlignment="1">
      <alignment horizontal="center" vertical="top"/>
    </xf>
    <xf numFmtId="0" fontId="0" fillId="0" borderId="35" xfId="0" applyFill="1" applyBorder="1" applyAlignment="1">
      <alignment vertical="top" wrapText="1"/>
    </xf>
    <xf numFmtId="0" fontId="5" fillId="0" borderId="36" xfId="0" applyFont="1" applyFill="1" applyBorder="1" applyAlignment="1">
      <alignment vertical="top"/>
    </xf>
    <xf numFmtId="0" fontId="0" fillId="0" borderId="35" xfId="0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37" xfId="0" applyFill="1" applyBorder="1" applyAlignment="1">
      <alignment vertical="top" wrapText="1"/>
    </xf>
    <xf numFmtId="0" fontId="0" fillId="0" borderId="38" xfId="0" applyFill="1" applyBorder="1" applyAlignment="1">
      <alignment vertical="top" wrapText="1"/>
    </xf>
    <xf numFmtId="0" fontId="0" fillId="0" borderId="28" xfId="0" applyFill="1" applyBorder="1" applyAlignment="1">
      <alignment horizontal="left" vertical="top" wrapText="1" indent="3"/>
    </xf>
    <xf numFmtId="0" fontId="0" fillId="0" borderId="28" xfId="0" applyFill="1" applyBorder="1" applyAlignment="1">
      <alignment horizontal="left" vertical="top" wrapText="1" indent="6"/>
    </xf>
    <xf numFmtId="0" fontId="0" fillId="0" borderId="39" xfId="0" applyFill="1" applyBorder="1" applyAlignment="1">
      <alignment horizontal="left" vertical="top" wrapText="1" indent="3"/>
    </xf>
    <xf numFmtId="0" fontId="0" fillId="0" borderId="40" xfId="0" applyFill="1" applyBorder="1" applyAlignment="1">
      <alignment vertical="top" wrapText="1"/>
    </xf>
    <xf numFmtId="0" fontId="0" fillId="0" borderId="40" xfId="0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3" borderId="35" xfId="0" applyFill="1" applyBorder="1" applyAlignment="1">
      <alignment horizontal="center" vertical="center" wrapText="1"/>
    </xf>
    <xf numFmtId="43" fontId="5" fillId="0" borderId="33" xfId="60" applyFont="1" applyFill="1" applyBorder="1" applyAlignment="1">
      <alignment horizontal="center" vertical="center" wrapText="1"/>
    </xf>
    <xf numFmtId="43" fontId="0" fillId="0" borderId="10" xfId="60" applyFont="1" applyFill="1" applyBorder="1" applyAlignment="1">
      <alignment horizontal="center" vertical="center" wrapText="1"/>
    </xf>
    <xf numFmtId="43" fontId="0" fillId="0" borderId="10" xfId="60" applyFont="1" applyFill="1" applyBorder="1" applyAlignment="1">
      <alignment horizontal="center" vertical="center"/>
    </xf>
    <xf numFmtId="43" fontId="0" fillId="0" borderId="0" xfId="60" applyFont="1" applyFill="1" applyAlignment="1">
      <alignment/>
    </xf>
    <xf numFmtId="43" fontId="5" fillId="0" borderId="35" xfId="60" applyFont="1" applyFill="1" applyBorder="1" applyAlignment="1">
      <alignment horizontal="center" vertical="center"/>
    </xf>
    <xf numFmtId="43" fontId="0" fillId="0" borderId="35" xfId="60" applyFont="1" applyFill="1" applyBorder="1" applyAlignment="1">
      <alignment horizontal="center" vertical="center"/>
    </xf>
    <xf numFmtId="43" fontId="0" fillId="0" borderId="37" xfId="60" applyFont="1" applyFill="1" applyBorder="1" applyAlignment="1">
      <alignment/>
    </xf>
    <xf numFmtId="43" fontId="0" fillId="0" borderId="41" xfId="60" applyFont="1" applyFill="1" applyBorder="1" applyAlignment="1">
      <alignment/>
    </xf>
    <xf numFmtId="43" fontId="0" fillId="0" borderId="42" xfId="60" applyFont="1" applyFill="1" applyBorder="1" applyAlignment="1">
      <alignment/>
    </xf>
    <xf numFmtId="43" fontId="0" fillId="0" borderId="43" xfId="60" applyFont="1" applyFill="1" applyBorder="1" applyAlignment="1">
      <alignment/>
    </xf>
    <xf numFmtId="43" fontId="0" fillId="0" borderId="40" xfId="60" applyFont="1" applyFill="1" applyBorder="1" applyAlignment="1">
      <alignment/>
    </xf>
    <xf numFmtId="43" fontId="0" fillId="0" borderId="35" xfId="60" applyFont="1" applyFill="1" applyBorder="1" applyAlignment="1">
      <alignment/>
    </xf>
    <xf numFmtId="43" fontId="0" fillId="0" borderId="0" xfId="60" applyFont="1" applyAlignment="1">
      <alignment/>
    </xf>
    <xf numFmtId="43" fontId="0" fillId="23" borderId="44" xfId="60" applyFont="1" applyFill="1" applyBorder="1" applyAlignment="1">
      <alignment/>
    </xf>
    <xf numFmtId="43" fontId="0" fillId="0" borderId="0" xfId="0" applyNumberFormat="1" applyAlignment="1">
      <alignment/>
    </xf>
    <xf numFmtId="43" fontId="0" fillId="0" borderId="35" xfId="60" applyFont="1" applyFill="1" applyBorder="1" applyAlignment="1">
      <alignment horizontal="left" vertical="center"/>
    </xf>
    <xf numFmtId="0" fontId="0" fillId="0" borderId="35" xfId="0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0" fillId="0" borderId="22" xfId="0" applyFill="1" applyBorder="1" applyAlignment="1">
      <alignment horizontal="center" wrapText="1"/>
    </xf>
    <xf numFmtId="0" fontId="0" fillId="0" borderId="45" xfId="0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0" fillId="0" borderId="33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horizontal="left" vertical="top" wrapText="1"/>
    </xf>
    <xf numFmtId="0" fontId="0" fillId="0" borderId="35" xfId="0" applyFill="1" applyBorder="1" applyAlignment="1">
      <alignment horizontal="left" vertical="top" wrapText="1"/>
    </xf>
    <xf numFmtId="0" fontId="0" fillId="23" borderId="35" xfId="0" applyFill="1" applyBorder="1" applyAlignment="1">
      <alignment horizontal="center" wrapText="1"/>
    </xf>
    <xf numFmtId="0" fontId="0" fillId="23" borderId="35" xfId="0" applyFill="1" applyBorder="1" applyAlignment="1">
      <alignment wrapText="1"/>
    </xf>
    <xf numFmtId="0" fontId="5" fillId="0" borderId="34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 wrapText="1"/>
    </xf>
    <xf numFmtId="0" fontId="0" fillId="0" borderId="48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0" fillId="23" borderId="22" xfId="0" applyFill="1" applyBorder="1" applyAlignment="1">
      <alignment horizontal="center"/>
    </xf>
    <xf numFmtId="0" fontId="0" fillId="23" borderId="45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5" fillId="11" borderId="17" xfId="0" applyFont="1" applyFill="1" applyBorder="1" applyAlignment="1">
      <alignment horizontal="left" vertical="center"/>
    </xf>
    <xf numFmtId="0" fontId="5" fillId="11" borderId="50" xfId="0" applyFont="1" applyFill="1" applyBorder="1" applyAlignment="1">
      <alignment horizontal="left" vertical="center"/>
    </xf>
    <xf numFmtId="0" fontId="0" fillId="11" borderId="51" xfId="0" applyFill="1" applyBorder="1" applyAlignment="1">
      <alignment horizontal="center"/>
    </xf>
    <xf numFmtId="0" fontId="0" fillId="11" borderId="52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55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5" fillId="11" borderId="56" xfId="0" applyFont="1" applyFill="1" applyBorder="1" applyAlignment="1">
      <alignment horizontal="center" vertical="center"/>
    </xf>
    <xf numFmtId="0" fontId="5" fillId="11" borderId="57" xfId="0" applyFont="1" applyFill="1" applyBorder="1" applyAlignment="1">
      <alignment horizontal="center" vertical="center"/>
    </xf>
    <xf numFmtId="0" fontId="5" fillId="11" borderId="58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2" fillId="6" borderId="56" xfId="52" applyFont="1" applyFill="1" applyBorder="1" applyAlignment="1" applyProtection="1">
      <alignment horizontal="center" vertical="center" wrapText="1"/>
      <protection/>
    </xf>
    <xf numFmtId="0" fontId="2" fillId="6" borderId="59" xfId="52" applyFont="1" applyFill="1" applyBorder="1" applyAlignment="1" applyProtection="1">
      <alignment horizontal="center" vertical="center" wrapText="1"/>
      <protection/>
    </xf>
    <xf numFmtId="0" fontId="2" fillId="6" borderId="52" xfId="52" applyFont="1" applyFill="1" applyBorder="1" applyAlignment="1" applyProtection="1">
      <alignment horizontal="center" vertical="center" wrapText="1"/>
      <protection/>
    </xf>
    <xf numFmtId="0" fontId="2" fillId="10" borderId="17" xfId="52" applyFont="1" applyFill="1" applyBorder="1" applyAlignment="1" applyProtection="1">
      <alignment horizontal="center" vertical="center" wrapText="1"/>
      <protection/>
    </xf>
    <xf numFmtId="0" fontId="2" fillId="10" borderId="50" xfId="52" applyFont="1" applyFill="1" applyBorder="1" applyAlignment="1" applyProtection="1">
      <alignment horizontal="center" vertical="center" wrapText="1"/>
      <protection/>
    </xf>
    <xf numFmtId="0" fontId="2" fillId="10" borderId="52" xfId="52" applyFont="1" applyFill="1" applyBorder="1" applyAlignment="1" applyProtection="1">
      <alignment horizontal="center" vertical="center" wrapText="1"/>
      <protection/>
    </xf>
    <xf numFmtId="0" fontId="2" fillId="10" borderId="54" xfId="52" applyFont="1" applyFill="1" applyBorder="1" applyAlignment="1" applyProtection="1">
      <alignment horizontal="center" vertical="center" wrapText="1"/>
      <protection/>
    </xf>
    <xf numFmtId="0" fontId="2" fillId="10" borderId="11" xfId="5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11" borderId="56" xfId="0" applyFill="1" applyBorder="1" applyAlignment="1">
      <alignment horizontal="center"/>
    </xf>
    <xf numFmtId="0" fontId="0" fillId="11" borderId="57" xfId="0" applyFill="1" applyBorder="1" applyAlignment="1">
      <alignment horizontal="center"/>
    </xf>
    <xf numFmtId="0" fontId="0" fillId="11" borderId="58" xfId="0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6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3" borderId="51" xfId="0" applyFill="1" applyBorder="1" applyAlignment="1">
      <alignment horizontal="center"/>
    </xf>
    <xf numFmtId="0" fontId="0" fillId="23" borderId="59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0" fontId="0" fillId="23" borderId="61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62" xfId="0" applyFill="1" applyBorder="1" applyAlignment="1">
      <alignment horizontal="center"/>
    </xf>
    <xf numFmtId="0" fontId="0" fillId="23" borderId="53" xfId="0" applyFill="1" applyBorder="1" applyAlignment="1">
      <alignment horizontal="center"/>
    </xf>
    <xf numFmtId="0" fontId="0" fillId="23" borderId="63" xfId="0" applyFill="1" applyBorder="1" applyAlignment="1">
      <alignment horizontal="center"/>
    </xf>
    <xf numFmtId="0" fontId="0" fillId="23" borderId="54" xfId="0" applyFill="1" applyBorder="1" applyAlignment="1">
      <alignment horizontal="center"/>
    </xf>
    <xf numFmtId="0" fontId="0" fillId="4" borderId="18" xfId="0" applyFill="1" applyBorder="1" applyAlignment="1">
      <alignment horizontal="left" vertical="center"/>
    </xf>
    <xf numFmtId="0" fontId="0" fillId="4" borderId="64" xfId="0" applyFill="1" applyBorder="1" applyAlignment="1">
      <alignment horizontal="left" vertical="center"/>
    </xf>
    <xf numFmtId="0" fontId="0" fillId="4" borderId="65" xfId="0" applyFill="1" applyBorder="1" applyAlignment="1">
      <alignment horizontal="left"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64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66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67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55" xfId="0" applyFill="1" applyBorder="1" applyAlignment="1">
      <alignment horizontal="center" vertical="center" wrapText="1"/>
    </xf>
    <xf numFmtId="0" fontId="0" fillId="4" borderId="68" xfId="0" applyFill="1" applyBorder="1" applyAlignment="1">
      <alignment horizontal="center" vertical="center" wrapText="1"/>
    </xf>
    <xf numFmtId="0" fontId="0" fillId="4" borderId="6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7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wrapText="1"/>
    </xf>
    <xf numFmtId="0" fontId="0" fillId="4" borderId="55" xfId="0" applyFill="1" applyBorder="1" applyAlignment="1">
      <alignment horizontal="left" wrapText="1"/>
    </xf>
    <xf numFmtId="0" fontId="0" fillId="4" borderId="68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%202011\&#1057;&#1090;&#1086;&#1082;&#1080;\&#1057;&#1084;&#1077;&#1090;&#1072;%20&#1088;&#1072;&#1089;&#1093;&#1086;&#1076;&#1086;&#1074;%20&#1080;%20&#1090;&#1072;&#1088;&#1080;&#1092;&#1072;%202011%20(&#1074;&#1086;&#1076;&#1086;&#1086;&#1090;&#1074;&#1077;&#1076;&#1077;&#1085;&#1080;&#1077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%202011\&#1041;&#1083;&#1086;&#1082;%20&#1086;&#1090;%20&#1086;&#1090;&#1076;&#1077;&#1083;&#1086;&#1074;\&#1055;&#1069;&#1054;\&#1055;&#1088;&#1080;&#1083;.3.2.%20&#1087;&#1088;&#1086;&#1095;.&#1094;&#1077;&#1093;&#1086;&#1074;&#1099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Temporary%20Internet%20Files\Content.IE5\JY108M76\&#1056;&#1072;&#1089;&#1093;&#1086;&#1076;&#1099;%20&#1080;&#1079;%20&#1087;&#1088;&#1080;&#1073;&#1099;&#1083;&#1080;%20&#1089;%20&#1085;&#1072;&#1083;&#1086;&#1075;&#1086;&#1084;%202009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3. Материалы"/>
      <sheetName val="Прилож.6.3. Материалы"/>
      <sheetName val="C.2. Смета водоотведения"/>
      <sheetName val="проч цех"/>
      <sheetName val="Лист2"/>
      <sheetName val="Прочие расходы"/>
      <sheetName val="Прил 2.2 ОХР КОС"/>
      <sheetName val="аренда"/>
      <sheetName val="Прил 3.2 Проч.цех."/>
      <sheetName val="С.1СВОД"/>
      <sheetName val="СВОД (КОС)"/>
      <sheetName val="П 2011 (КОС)(2)"/>
      <sheetName val="Услуги систем водоотведения"/>
      <sheetName val="аренда КОС гер."/>
    </sheetNames>
    <sheetDataSet>
      <sheetData sheetId="2">
        <row r="7">
          <cell r="C7">
            <v>2978407.45</v>
          </cell>
        </row>
        <row r="9">
          <cell r="C9">
            <v>12855707.007399999</v>
          </cell>
        </row>
        <row r="11">
          <cell r="C11">
            <v>3011728.4</v>
          </cell>
        </row>
        <row r="12">
          <cell r="C12">
            <v>41837.33</v>
          </cell>
        </row>
        <row r="17">
          <cell r="C17">
            <v>837375.67</v>
          </cell>
        </row>
        <row r="18">
          <cell r="C18">
            <v>988393.2899999999</v>
          </cell>
        </row>
        <row r="30">
          <cell r="C30">
            <v>9173356.959999999</v>
          </cell>
        </row>
        <row r="42">
          <cell r="C42">
            <v>3844471.4899999998</v>
          </cell>
        </row>
        <row r="43">
          <cell r="C43">
            <v>2096654.4100000001</v>
          </cell>
        </row>
        <row r="46">
          <cell r="C46">
            <v>52999911.27</v>
          </cell>
        </row>
        <row r="51">
          <cell r="C51">
            <v>54914813.970000006</v>
          </cell>
        </row>
        <row r="57">
          <cell r="C57">
            <v>47.366098783333335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.2 Проч.цех."/>
      <sheetName val="СВОД (РСС)"/>
      <sheetName val="П 2011 (РСС) "/>
      <sheetName val="распред.РСС"/>
      <sheetName val="распред.РСС (2)"/>
      <sheetName val="П 2011 (КИПиА)"/>
      <sheetName val="Прил 3.2 Проч.цех от факта 09"/>
      <sheetName val="Прил 3.2 Проч.цех. инд."/>
      <sheetName val="Лист1"/>
    </sheetNames>
    <sheetDataSet>
      <sheetData sheetId="0">
        <row r="23">
          <cell r="O23">
            <v>5606356.41</v>
          </cell>
        </row>
        <row r="24">
          <cell r="O24">
            <v>1083657.54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1- факт 2009"/>
      <sheetName val="% фзп по ВД"/>
      <sheetName val="21- план 11"/>
      <sheetName val="ф.№ 2 в руб"/>
      <sheetName val="иные проч.расх.09"/>
      <sheetName val="прочие расх.11"/>
      <sheetName val="стоки"/>
      <sheetName val="подъем"/>
      <sheetName val="вос"/>
      <sheetName val="сырая"/>
      <sheetName val="тепло"/>
      <sheetName val="Свод 2009"/>
      <sheetName val="налог факт2009"/>
      <sheetName val="План 2011 (7%)"/>
    </sheetNames>
    <sheetDataSet>
      <sheetData sheetId="0">
        <row r="50">
          <cell r="M50">
            <v>1068234.9543174156</v>
          </cell>
        </row>
        <row r="53">
          <cell r="M53">
            <v>495532.24</v>
          </cell>
        </row>
        <row r="54">
          <cell r="M54">
            <v>177043.91397625196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110" t="s">
        <v>141</v>
      </c>
      <c r="C3" s="111"/>
    </row>
    <row r="4" spans="2:3" ht="45" customHeight="1">
      <c r="B4" s="52" t="s">
        <v>2</v>
      </c>
      <c r="C4" s="53" t="s">
        <v>139</v>
      </c>
    </row>
    <row r="5" spans="2:3" ht="45">
      <c r="B5" s="54" t="s">
        <v>3</v>
      </c>
      <c r="C5" s="53" t="s">
        <v>139</v>
      </c>
    </row>
    <row r="6" spans="2:3" ht="45">
      <c r="B6" s="54" t="s">
        <v>4</v>
      </c>
      <c r="C6" s="53" t="s">
        <v>139</v>
      </c>
    </row>
    <row r="7" spans="2:3" ht="66.75" customHeight="1">
      <c r="B7" s="54" t="s">
        <v>5</v>
      </c>
      <c r="C7" s="53" t="s">
        <v>140</v>
      </c>
    </row>
    <row r="8" spans="2:3" ht="45">
      <c r="B8" s="54" t="s">
        <v>6</v>
      </c>
      <c r="C8" s="53" t="s">
        <v>140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6" sqref="A6:IV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65"/>
      <c r="C1" s="165"/>
      <c r="D1" s="165"/>
      <c r="E1" s="165"/>
    </row>
    <row r="2" spans="1:9" ht="15">
      <c r="A2" s="5" t="s">
        <v>34</v>
      </c>
      <c r="B2" s="177"/>
      <c r="C2" s="177"/>
      <c r="D2" s="177"/>
      <c r="E2" s="177"/>
      <c r="G2" s="2"/>
      <c r="H2" s="178"/>
      <c r="I2" s="178"/>
    </row>
    <row r="3" spans="1:5" ht="15">
      <c r="A3" s="5" t="s">
        <v>35</v>
      </c>
      <c r="B3" s="177"/>
      <c r="C3" s="177"/>
      <c r="D3" s="177"/>
      <c r="E3" s="177"/>
    </row>
    <row r="4" spans="1:5" ht="15">
      <c r="A4" s="5" t="s">
        <v>36</v>
      </c>
      <c r="B4" s="177"/>
      <c r="C4" s="177"/>
      <c r="D4" s="177"/>
      <c r="E4" s="177"/>
    </row>
    <row r="5" spans="1:5" ht="15">
      <c r="A5" s="5" t="s">
        <v>37</v>
      </c>
      <c r="B5" s="177"/>
      <c r="C5" s="177"/>
      <c r="D5" s="177"/>
      <c r="E5" s="177"/>
    </row>
    <row r="6" spans="1:5" ht="15">
      <c r="A6" s="5" t="s">
        <v>56</v>
      </c>
      <c r="B6" s="177"/>
      <c r="C6" s="177"/>
      <c r="D6" s="177"/>
      <c r="E6" s="177"/>
    </row>
    <row r="7" spans="1:10" ht="60.75" customHeight="1">
      <c r="A7" s="141" t="s">
        <v>57</v>
      </c>
      <c r="B7" s="141"/>
      <c r="C7" s="141"/>
      <c r="D7" s="141"/>
      <c r="E7" s="141"/>
      <c r="F7" s="141"/>
      <c r="G7" s="141"/>
      <c r="H7" s="141"/>
      <c r="I7" s="141"/>
      <c r="J7" s="141"/>
    </row>
    <row r="8" ht="15.75" thickBot="1"/>
    <row r="9" spans="1:10" ht="15">
      <c r="A9" s="179"/>
      <c r="B9" s="180"/>
      <c r="C9" s="180"/>
      <c r="D9" s="180"/>
      <c r="E9" s="180"/>
      <c r="F9" s="180"/>
      <c r="G9" s="180"/>
      <c r="H9" s="180"/>
      <c r="I9" s="180"/>
      <c r="J9" s="181"/>
    </row>
    <row r="10" spans="1:10" ht="15">
      <c r="A10" s="182"/>
      <c r="B10" s="183"/>
      <c r="C10" s="183"/>
      <c r="D10" s="183"/>
      <c r="E10" s="183"/>
      <c r="F10" s="183"/>
      <c r="G10" s="183"/>
      <c r="H10" s="183"/>
      <c r="I10" s="183"/>
      <c r="J10" s="184"/>
    </row>
    <row r="11" spans="1:10" ht="15">
      <c r="A11" s="182"/>
      <c r="B11" s="183"/>
      <c r="C11" s="183"/>
      <c r="D11" s="183"/>
      <c r="E11" s="183"/>
      <c r="F11" s="183"/>
      <c r="G11" s="183"/>
      <c r="H11" s="183"/>
      <c r="I11" s="183"/>
      <c r="J11" s="184"/>
    </row>
    <row r="12" spans="1:10" ht="15">
      <c r="A12" s="182"/>
      <c r="B12" s="183"/>
      <c r="C12" s="183"/>
      <c r="D12" s="183"/>
      <c r="E12" s="183"/>
      <c r="F12" s="183"/>
      <c r="G12" s="183"/>
      <c r="H12" s="183"/>
      <c r="I12" s="183"/>
      <c r="J12" s="184"/>
    </row>
    <row r="13" spans="1:10" ht="15">
      <c r="A13" s="182"/>
      <c r="B13" s="183"/>
      <c r="C13" s="183"/>
      <c r="D13" s="183"/>
      <c r="E13" s="183"/>
      <c r="F13" s="183"/>
      <c r="G13" s="183"/>
      <c r="H13" s="183"/>
      <c r="I13" s="183"/>
      <c r="J13" s="184"/>
    </row>
    <row r="14" spans="1:10" ht="15">
      <c r="A14" s="182"/>
      <c r="B14" s="183"/>
      <c r="C14" s="183"/>
      <c r="D14" s="183"/>
      <c r="E14" s="183"/>
      <c r="F14" s="183"/>
      <c r="G14" s="183"/>
      <c r="H14" s="183"/>
      <c r="I14" s="183"/>
      <c r="J14" s="184"/>
    </row>
    <row r="15" spans="1:10" ht="15">
      <c r="A15" s="182"/>
      <c r="B15" s="183"/>
      <c r="C15" s="183"/>
      <c r="D15" s="183"/>
      <c r="E15" s="183"/>
      <c r="F15" s="183"/>
      <c r="G15" s="183"/>
      <c r="H15" s="183"/>
      <c r="I15" s="183"/>
      <c r="J15" s="184"/>
    </row>
    <row r="16" spans="1:10" ht="15">
      <c r="A16" s="182"/>
      <c r="B16" s="183"/>
      <c r="C16" s="183"/>
      <c r="D16" s="183"/>
      <c r="E16" s="183"/>
      <c r="F16" s="183"/>
      <c r="G16" s="183"/>
      <c r="H16" s="183"/>
      <c r="I16" s="183"/>
      <c r="J16" s="184"/>
    </row>
    <row r="17" spans="1:10" ht="15">
      <c r="A17" s="182"/>
      <c r="B17" s="183"/>
      <c r="C17" s="183"/>
      <c r="D17" s="183"/>
      <c r="E17" s="183"/>
      <c r="F17" s="183"/>
      <c r="G17" s="183"/>
      <c r="H17" s="183"/>
      <c r="I17" s="183"/>
      <c r="J17" s="184"/>
    </row>
    <row r="18" spans="1:10" ht="15">
      <c r="A18" s="182"/>
      <c r="B18" s="183"/>
      <c r="C18" s="183"/>
      <c r="D18" s="183"/>
      <c r="E18" s="183"/>
      <c r="F18" s="183"/>
      <c r="G18" s="183"/>
      <c r="H18" s="183"/>
      <c r="I18" s="183"/>
      <c r="J18" s="184"/>
    </row>
    <row r="19" spans="1:10" ht="15">
      <c r="A19" s="182"/>
      <c r="B19" s="183"/>
      <c r="C19" s="183"/>
      <c r="D19" s="183"/>
      <c r="E19" s="183"/>
      <c r="F19" s="183"/>
      <c r="G19" s="183"/>
      <c r="H19" s="183"/>
      <c r="I19" s="183"/>
      <c r="J19" s="184"/>
    </row>
    <row r="20" spans="1:10" ht="15">
      <c r="A20" s="182"/>
      <c r="B20" s="183"/>
      <c r="C20" s="183"/>
      <c r="D20" s="183"/>
      <c r="E20" s="183"/>
      <c r="F20" s="183"/>
      <c r="G20" s="183"/>
      <c r="H20" s="183"/>
      <c r="I20" s="183"/>
      <c r="J20" s="184"/>
    </row>
    <row r="21" spans="1:10" ht="15">
      <c r="A21" s="182"/>
      <c r="B21" s="183"/>
      <c r="C21" s="183"/>
      <c r="D21" s="183"/>
      <c r="E21" s="183"/>
      <c r="F21" s="183"/>
      <c r="G21" s="183"/>
      <c r="H21" s="183"/>
      <c r="I21" s="183"/>
      <c r="J21" s="184"/>
    </row>
    <row r="22" spans="1:10" ht="15">
      <c r="A22" s="182"/>
      <c r="B22" s="183"/>
      <c r="C22" s="183"/>
      <c r="D22" s="183"/>
      <c r="E22" s="183"/>
      <c r="F22" s="183"/>
      <c r="G22" s="183"/>
      <c r="H22" s="183"/>
      <c r="I22" s="183"/>
      <c r="J22" s="184"/>
    </row>
    <row r="23" spans="1:10" ht="15">
      <c r="A23" s="182"/>
      <c r="B23" s="183"/>
      <c r="C23" s="183"/>
      <c r="D23" s="183"/>
      <c r="E23" s="183"/>
      <c r="F23" s="183"/>
      <c r="G23" s="183"/>
      <c r="H23" s="183"/>
      <c r="I23" s="183"/>
      <c r="J23" s="184"/>
    </row>
    <row r="24" spans="1:10" ht="15">
      <c r="A24" s="182"/>
      <c r="B24" s="183"/>
      <c r="C24" s="183"/>
      <c r="D24" s="183"/>
      <c r="E24" s="183"/>
      <c r="F24" s="183"/>
      <c r="G24" s="183"/>
      <c r="H24" s="183"/>
      <c r="I24" s="183"/>
      <c r="J24" s="184"/>
    </row>
    <row r="25" spans="1:10" ht="15.75" thickBot="1">
      <c r="A25" s="185"/>
      <c r="B25" s="186"/>
      <c r="C25" s="186"/>
      <c r="D25" s="186"/>
      <c r="E25" s="186"/>
      <c r="F25" s="186"/>
      <c r="G25" s="186"/>
      <c r="H25" s="186"/>
      <c r="I25" s="186"/>
      <c r="J25" s="187"/>
    </row>
    <row r="27" spans="1:10" ht="32.25" customHeight="1">
      <c r="A27" s="151" t="s">
        <v>90</v>
      </c>
      <c r="B27" s="151"/>
      <c r="C27" s="151"/>
      <c r="D27" s="151"/>
      <c r="E27" s="151"/>
      <c r="F27" s="151"/>
      <c r="G27" s="151"/>
      <c r="H27" s="151"/>
      <c r="I27" s="151"/>
      <c r="J27" s="151"/>
    </row>
  </sheetData>
  <sheetProtection/>
  <mergeCells count="10">
    <mergeCell ref="B4:E4"/>
    <mergeCell ref="A27:J27"/>
    <mergeCell ref="B6:E6"/>
    <mergeCell ref="A7:J7"/>
    <mergeCell ref="A9:J25"/>
    <mergeCell ref="B5:E5"/>
    <mergeCell ref="B1:E1"/>
    <mergeCell ref="B2:E2"/>
    <mergeCell ref="H2:I2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40.7109375" style="0" customWidth="1"/>
  </cols>
  <sheetData>
    <row r="2" spans="2:9" ht="15">
      <c r="B2" s="5" t="s">
        <v>34</v>
      </c>
      <c r="C2" s="177"/>
      <c r="D2" s="177"/>
      <c r="E2" s="177"/>
      <c r="F2" s="177"/>
      <c r="G2" s="177"/>
      <c r="H2" s="177"/>
      <c r="I2" s="177"/>
    </row>
    <row r="3" spans="2:9" ht="15">
      <c r="B3" s="5" t="s">
        <v>35</v>
      </c>
      <c r="C3" s="177"/>
      <c r="D3" s="177"/>
      <c r="E3" s="177"/>
      <c r="F3" s="177"/>
      <c r="G3" s="177"/>
      <c r="H3" s="177"/>
      <c r="I3" s="177"/>
    </row>
    <row r="4" spans="2:9" ht="15">
      <c r="B4" s="5" t="s">
        <v>36</v>
      </c>
      <c r="C4" s="177"/>
      <c r="D4" s="177"/>
      <c r="E4" s="177"/>
      <c r="F4" s="177"/>
      <c r="G4" s="177"/>
      <c r="H4" s="177"/>
      <c r="I4" s="177"/>
    </row>
    <row r="5" spans="2:9" ht="15">
      <c r="B5" s="5" t="s">
        <v>56</v>
      </c>
      <c r="C5" s="177"/>
      <c r="D5" s="177"/>
      <c r="E5" s="177"/>
      <c r="F5" s="177"/>
      <c r="G5" s="177"/>
      <c r="H5" s="177"/>
      <c r="I5" s="177"/>
    </row>
    <row r="7" spans="2:9" ht="34.5" customHeight="1">
      <c r="B7" s="141" t="s">
        <v>124</v>
      </c>
      <c r="C7" s="141"/>
      <c r="D7" s="141"/>
      <c r="E7" s="141"/>
      <c r="F7" s="141"/>
      <c r="G7" s="141"/>
      <c r="H7" s="141"/>
      <c r="I7" s="141"/>
    </row>
    <row r="9" spans="2:9" ht="61.5" customHeight="1">
      <c r="B9" s="3" t="s">
        <v>59</v>
      </c>
      <c r="C9" s="170"/>
      <c r="D9" s="170"/>
      <c r="E9" s="170"/>
      <c r="F9" s="170"/>
      <c r="G9" s="170"/>
      <c r="H9" s="170"/>
      <c r="I9" s="170"/>
    </row>
    <row r="10" spans="2:9" ht="39.75" customHeight="1">
      <c r="B10" s="10" t="s">
        <v>30</v>
      </c>
      <c r="C10" s="170"/>
      <c r="D10" s="170"/>
      <c r="E10" s="170"/>
      <c r="F10" s="170"/>
      <c r="G10" s="170"/>
      <c r="H10" s="170"/>
      <c r="I10" s="170"/>
    </row>
    <row r="11" spans="2:9" ht="42" customHeight="1">
      <c r="B11" s="10" t="s">
        <v>31</v>
      </c>
      <c r="C11" s="170"/>
      <c r="D11" s="170"/>
      <c r="E11" s="170"/>
      <c r="F11" s="170"/>
      <c r="G11" s="170"/>
      <c r="H11" s="170"/>
      <c r="I11" s="170"/>
    </row>
    <row r="12" spans="2:9" ht="40.5" customHeight="1">
      <c r="B12" s="10" t="s">
        <v>32</v>
      </c>
      <c r="C12" s="170"/>
      <c r="D12" s="170"/>
      <c r="E12" s="170"/>
      <c r="F12" s="170"/>
      <c r="G12" s="170"/>
      <c r="H12" s="170"/>
      <c r="I12" s="170"/>
    </row>
    <row r="13" spans="2:9" ht="35.25" customHeight="1">
      <c r="B13" s="10" t="s">
        <v>33</v>
      </c>
      <c r="C13" s="170"/>
      <c r="D13" s="170"/>
      <c r="E13" s="170"/>
      <c r="F13" s="170"/>
      <c r="G13" s="170"/>
      <c r="H13" s="170"/>
      <c r="I13" s="170"/>
    </row>
    <row r="15" spans="2:12" ht="32.25" customHeight="1">
      <c r="B15" s="188" t="s">
        <v>60</v>
      </c>
      <c r="C15" s="189"/>
      <c r="D15" s="189"/>
      <c r="E15" s="189"/>
      <c r="F15" s="189"/>
      <c r="G15" s="189"/>
      <c r="H15" s="189"/>
      <c r="I15" s="190"/>
      <c r="J15" s="191" t="s">
        <v>58</v>
      </c>
      <c r="K15" s="192"/>
      <c r="L15" s="193"/>
    </row>
    <row r="16" spans="2:12" ht="33.75" customHeight="1">
      <c r="B16" s="200" t="s">
        <v>61</v>
      </c>
      <c r="C16" s="201"/>
      <c r="D16" s="201"/>
      <c r="E16" s="201"/>
      <c r="F16" s="201"/>
      <c r="G16" s="201"/>
      <c r="H16" s="201"/>
      <c r="I16" s="202"/>
      <c r="J16" s="194"/>
      <c r="K16" s="195"/>
      <c r="L16" s="196"/>
    </row>
    <row r="17" spans="2:12" ht="45" customHeight="1">
      <c r="B17" s="203" t="s">
        <v>62</v>
      </c>
      <c r="C17" s="204"/>
      <c r="D17" s="204"/>
      <c r="E17" s="204"/>
      <c r="F17" s="204"/>
      <c r="G17" s="204"/>
      <c r="H17" s="204"/>
      <c r="I17" s="205"/>
      <c r="J17" s="197"/>
      <c r="K17" s="198"/>
      <c r="L17" s="199"/>
    </row>
    <row r="19" spans="2:9" ht="32.25" customHeight="1">
      <c r="B19" s="151" t="s">
        <v>125</v>
      </c>
      <c r="C19" s="151"/>
      <c r="D19" s="151"/>
      <c r="E19" s="151"/>
      <c r="F19" s="151"/>
      <c r="G19" s="151"/>
      <c r="H19" s="151"/>
      <c r="I19" s="151"/>
    </row>
  </sheetData>
  <sheetProtection/>
  <mergeCells count="15">
    <mergeCell ref="B7:I7"/>
    <mergeCell ref="C9:I9"/>
    <mergeCell ref="C2:I2"/>
    <mergeCell ref="C3:I3"/>
    <mergeCell ref="C4:I4"/>
    <mergeCell ref="C5:I5"/>
    <mergeCell ref="J15:L17"/>
    <mergeCell ref="B16:I16"/>
    <mergeCell ref="B17:I17"/>
    <mergeCell ref="C10:I10"/>
    <mergeCell ref="B19:I19"/>
    <mergeCell ref="C11:I11"/>
    <mergeCell ref="C12:I12"/>
    <mergeCell ref="C13:I13"/>
    <mergeCell ref="B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D18" sqref="D18:E18"/>
    </sheetView>
  </sheetViews>
  <sheetFormatPr defaultColWidth="9.140625" defaultRowHeight="15"/>
  <cols>
    <col min="3" max="3" width="25.140625" style="0" customWidth="1"/>
    <col min="4" max="4" width="16.00390625" style="82" customWidth="1"/>
    <col min="5" max="5" width="38.00390625" style="82" customWidth="1"/>
  </cols>
  <sheetData>
    <row r="1" spans="1:2" ht="15">
      <c r="A1" s="109"/>
      <c r="B1" s="109"/>
    </row>
    <row r="2" spans="2:5" ht="51" customHeight="1">
      <c r="B2" s="132" t="s">
        <v>142</v>
      </c>
      <c r="C2" s="133"/>
      <c r="D2" s="133"/>
      <c r="E2" s="133"/>
    </row>
    <row r="3" ht="15.75" thickBot="1"/>
    <row r="4" spans="2:5" ht="39" customHeight="1" thickTop="1">
      <c r="B4" s="119" t="s">
        <v>34</v>
      </c>
      <c r="C4" s="119"/>
      <c r="D4" s="136" t="s">
        <v>149</v>
      </c>
      <c r="E4" s="137"/>
    </row>
    <row r="5" spans="2:5" ht="15">
      <c r="B5" s="118" t="s">
        <v>35</v>
      </c>
      <c r="C5" s="118"/>
      <c r="D5" s="134">
        <v>7022010799</v>
      </c>
      <c r="E5" s="135"/>
    </row>
    <row r="6" spans="2:5" ht="15">
      <c r="B6" s="118" t="s">
        <v>36</v>
      </c>
      <c r="C6" s="118"/>
      <c r="D6" s="134">
        <v>702201001</v>
      </c>
      <c r="E6" s="135"/>
    </row>
    <row r="7" spans="2:5" ht="30" customHeight="1" thickBot="1">
      <c r="B7" s="118" t="s">
        <v>37</v>
      </c>
      <c r="C7" s="118"/>
      <c r="D7" s="130" t="s">
        <v>150</v>
      </c>
      <c r="E7" s="131"/>
    </row>
    <row r="8" spans="2:5" ht="42.75" customHeight="1" thickTop="1">
      <c r="B8" s="127" t="s">
        <v>38</v>
      </c>
      <c r="C8" s="127"/>
      <c r="D8" s="112" t="s">
        <v>148</v>
      </c>
      <c r="E8" s="113"/>
    </row>
    <row r="9" spans="2:5" ht="27.75" customHeight="1">
      <c r="B9" s="115" t="s">
        <v>7</v>
      </c>
      <c r="C9" s="115"/>
      <c r="D9" s="116" t="s">
        <v>151</v>
      </c>
      <c r="E9" s="117"/>
    </row>
    <row r="10" spans="2:5" ht="15" customHeight="1">
      <c r="B10" s="118" t="s">
        <v>8</v>
      </c>
      <c r="C10" s="118"/>
      <c r="D10" s="116" t="s">
        <v>152</v>
      </c>
      <c r="E10" s="117"/>
    </row>
    <row r="11" spans="2:5" ht="15.75" thickBot="1">
      <c r="B11" s="126" t="s">
        <v>9</v>
      </c>
      <c r="C11" s="126"/>
      <c r="D11" s="128"/>
      <c r="E11" s="129"/>
    </row>
    <row r="12" spans="2:5" ht="36" customHeight="1" thickBot="1" thickTop="1">
      <c r="B12" s="123" t="s">
        <v>2</v>
      </c>
      <c r="C12" s="123"/>
      <c r="D12" s="108" t="s">
        <v>153</v>
      </c>
      <c r="E12" s="108"/>
    </row>
    <row r="13" spans="2:5" ht="45.75" customHeight="1" thickBot="1" thickTop="1">
      <c r="B13" s="68"/>
      <c r="C13" s="68"/>
      <c r="D13" s="83"/>
      <c r="E13" s="83"/>
    </row>
    <row r="14" spans="2:5" ht="30.75" customHeight="1" thickTop="1">
      <c r="B14" s="119" t="s">
        <v>34</v>
      </c>
      <c r="C14" s="119"/>
      <c r="D14" s="120" t="str">
        <f>D4</f>
        <v>Общество с ограниченной ответственностью "Энергонефть Томск"</v>
      </c>
      <c r="E14" s="120"/>
    </row>
    <row r="15" spans="2:5" ht="15">
      <c r="B15" s="118" t="s">
        <v>35</v>
      </c>
      <c r="C15" s="118"/>
      <c r="D15" s="121">
        <f>D5</f>
        <v>7022010799</v>
      </c>
      <c r="E15" s="121"/>
    </row>
    <row r="16" spans="2:5" ht="15">
      <c r="B16" s="118" t="s">
        <v>36</v>
      </c>
      <c r="C16" s="118"/>
      <c r="D16" s="121">
        <f>D6</f>
        <v>702201001</v>
      </c>
      <c r="E16" s="121"/>
    </row>
    <row r="17" spans="2:5" ht="15.75" thickBot="1">
      <c r="B17" s="118" t="s">
        <v>37</v>
      </c>
      <c r="C17" s="118"/>
      <c r="D17" s="121" t="str">
        <f>D7</f>
        <v>636785, Томская область, г.Стрежевой, ул.Строителей 95.</v>
      </c>
      <c r="E17" s="121"/>
    </row>
    <row r="18" spans="2:5" ht="44.25" customHeight="1" thickTop="1">
      <c r="B18" s="127" t="s">
        <v>39</v>
      </c>
      <c r="C18" s="127"/>
      <c r="D18" s="120"/>
      <c r="E18" s="120"/>
    </row>
    <row r="19" spans="2:5" ht="39" customHeight="1">
      <c r="B19" s="115" t="s">
        <v>7</v>
      </c>
      <c r="C19" s="115"/>
      <c r="D19" s="121"/>
      <c r="E19" s="121"/>
    </row>
    <row r="20" spans="2:5" ht="15">
      <c r="B20" s="118" t="s">
        <v>8</v>
      </c>
      <c r="C20" s="118"/>
      <c r="D20" s="121"/>
      <c r="E20" s="121"/>
    </row>
    <row r="21" spans="2:5" ht="15.75" thickBot="1">
      <c r="B21" s="126" t="s">
        <v>9</v>
      </c>
      <c r="C21" s="126"/>
      <c r="D21" s="114"/>
      <c r="E21" s="114"/>
    </row>
    <row r="22" spans="2:5" ht="69.75" customHeight="1" thickBot="1" thickTop="1">
      <c r="B22" s="123" t="s">
        <v>40</v>
      </c>
      <c r="C22" s="123"/>
      <c r="D22" s="124" t="s">
        <v>154</v>
      </c>
      <c r="E22" s="125"/>
    </row>
    <row r="23" spans="2:5" ht="59.25" customHeight="1" thickBot="1" thickTop="1">
      <c r="B23" s="68"/>
      <c r="C23" s="68"/>
      <c r="D23" s="83"/>
      <c r="E23" s="83"/>
    </row>
    <row r="24" spans="2:5" ht="24.75" customHeight="1" thickTop="1">
      <c r="B24" s="119" t="s">
        <v>34</v>
      </c>
      <c r="C24" s="119"/>
      <c r="D24" s="120" t="str">
        <f>D14</f>
        <v>Общество с ограниченной ответственностью "Энергонефть Томск"</v>
      </c>
      <c r="E24" s="120"/>
    </row>
    <row r="25" spans="2:5" ht="15">
      <c r="B25" s="118" t="s">
        <v>35</v>
      </c>
      <c r="C25" s="118"/>
      <c r="D25" s="121">
        <f>D15</f>
        <v>7022010799</v>
      </c>
      <c r="E25" s="121"/>
    </row>
    <row r="26" spans="2:5" ht="15">
      <c r="B26" s="118" t="s">
        <v>36</v>
      </c>
      <c r="C26" s="118"/>
      <c r="D26" s="121">
        <f>D16</f>
        <v>702201001</v>
      </c>
      <c r="E26" s="121"/>
    </row>
    <row r="27" spans="2:5" ht="15.75" thickBot="1">
      <c r="B27" s="118" t="s">
        <v>37</v>
      </c>
      <c r="C27" s="118"/>
      <c r="D27" s="121" t="str">
        <f>D17</f>
        <v>636785, Томская область, г.Стрежевой, ул.Строителей 95.</v>
      </c>
      <c r="E27" s="121"/>
    </row>
    <row r="28" spans="2:5" ht="45.75" customHeight="1" thickTop="1">
      <c r="B28" s="127" t="s">
        <v>42</v>
      </c>
      <c r="C28" s="127"/>
      <c r="D28" s="120"/>
      <c r="E28" s="120"/>
    </row>
    <row r="29" spans="2:5" ht="39.75" customHeight="1">
      <c r="B29" s="115" t="s">
        <v>7</v>
      </c>
      <c r="C29" s="115"/>
      <c r="D29" s="121"/>
      <c r="E29" s="121"/>
    </row>
    <row r="30" spans="2:5" ht="15">
      <c r="B30" s="118" t="s">
        <v>8</v>
      </c>
      <c r="C30" s="118"/>
      <c r="D30" s="121"/>
      <c r="E30" s="121"/>
    </row>
    <row r="31" spans="2:5" ht="18" customHeight="1" thickBot="1">
      <c r="B31" s="126" t="s">
        <v>9</v>
      </c>
      <c r="C31" s="126"/>
      <c r="D31" s="114"/>
      <c r="E31" s="114"/>
    </row>
    <row r="32" spans="2:5" ht="50.25" customHeight="1" thickBot="1" thickTop="1">
      <c r="B32" s="123" t="s">
        <v>41</v>
      </c>
      <c r="C32" s="123"/>
      <c r="D32" s="124" t="s">
        <v>154</v>
      </c>
      <c r="E32" s="125"/>
    </row>
    <row r="33" spans="2:5" ht="15.75" thickTop="1">
      <c r="B33" s="68"/>
      <c r="C33" s="68"/>
      <c r="D33" s="83"/>
      <c r="E33" s="83"/>
    </row>
    <row r="34" spans="2:5" ht="48" customHeight="1">
      <c r="B34" s="122" t="s">
        <v>143</v>
      </c>
      <c r="C34" s="122"/>
      <c r="D34" s="122"/>
      <c r="E34" s="122"/>
    </row>
    <row r="35" spans="2:5" ht="77.25" customHeight="1">
      <c r="B35" s="122" t="s">
        <v>144</v>
      </c>
      <c r="C35" s="122"/>
      <c r="D35" s="122"/>
      <c r="E35" s="122"/>
    </row>
  </sheetData>
  <sheetProtection/>
  <mergeCells count="58">
    <mergeCell ref="B6:C6"/>
    <mergeCell ref="B4:C4"/>
    <mergeCell ref="D4:E4"/>
    <mergeCell ref="B5:C5"/>
    <mergeCell ref="D5:E5"/>
    <mergeCell ref="D31:E31"/>
    <mergeCell ref="B21:C21"/>
    <mergeCell ref="D19:E19"/>
    <mergeCell ref="B24:C24"/>
    <mergeCell ref="D24:E24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D28:E28"/>
    <mergeCell ref="B11:C11"/>
    <mergeCell ref="D11:E11"/>
    <mergeCell ref="B20:C20"/>
    <mergeCell ref="D20:E20"/>
    <mergeCell ref="B15:C15"/>
    <mergeCell ref="D15:E15"/>
    <mergeCell ref="B25:C25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D25:E25"/>
    <mergeCell ref="B34:E34"/>
    <mergeCell ref="B16:C16"/>
    <mergeCell ref="D16:E16"/>
    <mergeCell ref="B17:C17"/>
    <mergeCell ref="D17:E17"/>
    <mergeCell ref="B32:C32"/>
    <mergeCell ref="D32:E32"/>
    <mergeCell ref="B31:C31"/>
    <mergeCell ref="B18:C18"/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D18:E18"/>
  </mergeCells>
  <printOptions horizontalCentered="1"/>
  <pageMargins left="0.36" right="0.2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zoomScalePageLayoutView="0" workbookViewId="0" topLeftCell="A1">
      <selection activeCell="C5" sqref="C5:C6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53.00390625" style="55" customWidth="1"/>
  </cols>
  <sheetData>
    <row r="2" spans="2:3" ht="38.25" customHeight="1">
      <c r="B2" s="132" t="s">
        <v>145</v>
      </c>
      <c r="C2" s="133"/>
    </row>
    <row r="3" ht="15.75" thickBot="1"/>
    <row r="4" spans="2:3" ht="30.75" thickTop="1">
      <c r="B4" s="56" t="s">
        <v>34</v>
      </c>
      <c r="C4" s="85" t="s">
        <v>149</v>
      </c>
    </row>
    <row r="5" spans="2:3" ht="15">
      <c r="B5" s="57" t="s">
        <v>35</v>
      </c>
      <c r="C5" s="86">
        <v>7022010799</v>
      </c>
    </row>
    <row r="6" spans="2:3" ht="15">
      <c r="B6" s="57" t="s">
        <v>36</v>
      </c>
      <c r="C6" s="86">
        <v>702201001</v>
      </c>
    </row>
    <row r="7" spans="2:3" ht="30.75" thickBot="1">
      <c r="B7" s="57" t="s">
        <v>37</v>
      </c>
      <c r="C7" s="86" t="s">
        <v>150</v>
      </c>
    </row>
    <row r="8" spans="2:3" ht="90.75" thickTop="1">
      <c r="B8" s="59" t="s">
        <v>44</v>
      </c>
      <c r="C8" s="87"/>
    </row>
    <row r="9" spans="2:3" ht="30">
      <c r="B9" s="60" t="s">
        <v>7</v>
      </c>
      <c r="C9" s="86"/>
    </row>
    <row r="10" spans="2:3" ht="15">
      <c r="B10" s="61" t="s">
        <v>43</v>
      </c>
      <c r="C10" s="86"/>
    </row>
    <row r="11" spans="2:3" ht="15.75" thickBot="1">
      <c r="B11" s="62" t="s">
        <v>9</v>
      </c>
      <c r="C11" s="88"/>
    </row>
    <row r="12" spans="2:3" ht="16.5" thickBot="1" thickTop="1">
      <c r="B12" s="63" t="s">
        <v>0</v>
      </c>
      <c r="C12" s="84" t="s">
        <v>1</v>
      </c>
    </row>
    <row r="13" spans="2:3" ht="76.5" thickBot="1" thickTop="1">
      <c r="B13" s="64" t="s">
        <v>10</v>
      </c>
      <c r="C13" s="91" t="s">
        <v>155</v>
      </c>
    </row>
    <row r="14" spans="2:3" ht="16.5" thickBot="1" thickTop="1">
      <c r="B14" s="65"/>
      <c r="C14" s="89"/>
    </row>
    <row r="15" spans="2:3" ht="30.75" thickTop="1">
      <c r="B15" s="56" t="s">
        <v>34</v>
      </c>
      <c r="C15" s="85" t="s">
        <v>149</v>
      </c>
    </row>
    <row r="16" spans="2:3" ht="15">
      <c r="B16" s="57" t="s">
        <v>35</v>
      </c>
      <c r="C16" s="86">
        <v>7022010799</v>
      </c>
    </row>
    <row r="17" spans="2:3" ht="15">
      <c r="B17" s="57" t="s">
        <v>36</v>
      </c>
      <c r="C17" s="86">
        <v>702201001</v>
      </c>
    </row>
    <row r="18" spans="2:3" ht="30.75" thickBot="1">
      <c r="B18" s="57" t="s">
        <v>37</v>
      </c>
      <c r="C18" s="86" t="s">
        <v>150</v>
      </c>
    </row>
    <row r="19" spans="2:3" ht="75.75" thickTop="1">
      <c r="B19" s="59" t="s">
        <v>45</v>
      </c>
      <c r="C19" s="87"/>
    </row>
    <row r="20" spans="2:3" ht="30">
      <c r="B20" s="60" t="s">
        <v>7</v>
      </c>
      <c r="C20" s="86"/>
    </row>
    <row r="21" spans="2:3" ht="15">
      <c r="B21" s="61" t="s">
        <v>43</v>
      </c>
      <c r="C21" s="86"/>
    </row>
    <row r="22" spans="2:3" ht="15.75" thickBot="1">
      <c r="B22" s="62" t="s">
        <v>9</v>
      </c>
      <c r="C22" s="88"/>
    </row>
    <row r="23" spans="2:3" ht="16.5" thickBot="1" thickTop="1">
      <c r="B23" s="63" t="s">
        <v>0</v>
      </c>
      <c r="C23" s="84" t="s">
        <v>1</v>
      </c>
    </row>
    <row r="24" spans="2:3" ht="46.5" thickBot="1" thickTop="1">
      <c r="B24" s="66" t="s">
        <v>11</v>
      </c>
      <c r="C24" s="91" t="s">
        <v>155</v>
      </c>
    </row>
    <row r="25" spans="2:3" ht="15.75" thickTop="1">
      <c r="B25" s="67"/>
      <c r="C25" s="90"/>
    </row>
    <row r="26" spans="2:5" ht="48" customHeight="1">
      <c r="B26" s="122" t="s">
        <v>90</v>
      </c>
      <c r="C26" s="122"/>
      <c r="D26" s="30"/>
      <c r="E26" s="30"/>
    </row>
    <row r="27" spans="2:5" ht="66" customHeight="1">
      <c r="B27" s="122" t="s">
        <v>144</v>
      </c>
      <c r="C27" s="122"/>
      <c r="D27" s="30"/>
      <c r="E27" s="30"/>
    </row>
    <row r="28" spans="2:3" ht="15">
      <c r="B28" s="67"/>
      <c r="C28" s="90"/>
    </row>
    <row r="29" spans="2:3" ht="15">
      <c r="B29" s="67"/>
      <c r="C29" s="90"/>
    </row>
    <row r="30" spans="2:3" ht="15">
      <c r="B30" s="67"/>
      <c r="C30" s="90"/>
    </row>
    <row r="31" spans="2:3" ht="15">
      <c r="B31" s="67"/>
      <c r="C31" s="90"/>
    </row>
    <row r="32" spans="2:3" ht="15">
      <c r="B32" s="67"/>
      <c r="C32" s="90"/>
    </row>
    <row r="33" spans="2:3" ht="15">
      <c r="B33" s="67"/>
      <c r="C33" s="90"/>
    </row>
    <row r="34" spans="2:3" ht="15">
      <c r="B34" s="67"/>
      <c r="C34" s="90"/>
    </row>
    <row r="35" spans="2:3" ht="15">
      <c r="B35" s="67"/>
      <c r="C35" s="90"/>
    </row>
    <row r="36" spans="2:3" ht="15">
      <c r="B36" s="67"/>
      <c r="C36" s="90"/>
    </row>
    <row r="37" spans="2:3" ht="15">
      <c r="B37" s="67"/>
      <c r="C37" s="90"/>
    </row>
    <row r="38" spans="2:3" ht="15">
      <c r="B38" s="67"/>
      <c r="C38" s="90"/>
    </row>
    <row r="39" spans="2:3" ht="15">
      <c r="B39" s="67"/>
      <c r="C39" s="90"/>
    </row>
    <row r="40" spans="2:3" ht="15">
      <c r="B40" s="67"/>
      <c r="C40" s="90"/>
    </row>
    <row r="41" spans="2:3" ht="15">
      <c r="B41" s="67"/>
      <c r="C41" s="90"/>
    </row>
    <row r="42" spans="2:3" ht="15">
      <c r="B42" s="67"/>
      <c r="C42" s="90"/>
    </row>
    <row r="43" spans="2:3" ht="15">
      <c r="B43" s="67"/>
      <c r="C43" s="90"/>
    </row>
    <row r="44" spans="2:3" ht="15">
      <c r="B44" s="67"/>
      <c r="C44" s="90"/>
    </row>
    <row r="45" spans="2:3" ht="15">
      <c r="B45" s="67"/>
      <c r="C45" s="90"/>
    </row>
    <row r="46" spans="2:3" ht="15">
      <c r="B46" s="67"/>
      <c r="C46" s="90"/>
    </row>
    <row r="47" spans="2:3" ht="15">
      <c r="B47" s="67"/>
      <c r="C47" s="90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D102"/>
  <sheetViews>
    <sheetView zoomScalePageLayoutView="0" workbookViewId="0" topLeftCell="A1">
      <selection activeCell="A2" sqref="A2:B38"/>
    </sheetView>
  </sheetViews>
  <sheetFormatPr defaultColWidth="9.140625" defaultRowHeight="15"/>
  <cols>
    <col min="1" max="1" width="42.140625" style="1" customWidth="1"/>
    <col min="2" max="2" width="42.8515625" style="104" customWidth="1"/>
    <col min="3" max="3" width="12.140625" style="0" bestFit="1" customWidth="1"/>
    <col min="4" max="4" width="11.140625" style="0" bestFit="1" customWidth="1"/>
  </cols>
  <sheetData>
    <row r="2" spans="1:2" ht="59.25" customHeight="1" thickBot="1">
      <c r="A2" s="132" t="s">
        <v>146</v>
      </c>
      <c r="B2" s="138"/>
    </row>
    <row r="3" spans="1:2" ht="30.75" thickTop="1">
      <c r="A3" s="57" t="s">
        <v>34</v>
      </c>
      <c r="B3" s="92" t="s">
        <v>149</v>
      </c>
    </row>
    <row r="4" spans="1:2" ht="15">
      <c r="A4" s="57" t="s">
        <v>35</v>
      </c>
      <c r="B4" s="86">
        <v>7022010799</v>
      </c>
    </row>
    <row r="5" spans="1:2" ht="15">
      <c r="A5" s="57" t="s">
        <v>36</v>
      </c>
      <c r="B5" s="86">
        <v>702201001</v>
      </c>
    </row>
    <row r="6" spans="1:2" ht="30">
      <c r="A6" s="57" t="s">
        <v>37</v>
      </c>
      <c r="B6" s="93" t="s">
        <v>150</v>
      </c>
    </row>
    <row r="7" spans="1:2" ht="15">
      <c r="A7" s="57" t="s">
        <v>46</v>
      </c>
      <c r="B7" s="94" t="s">
        <v>156</v>
      </c>
    </row>
    <row r="8" spans="1:2" ht="15">
      <c r="A8" s="67"/>
      <c r="B8" s="95"/>
    </row>
    <row r="9" spans="1:2" ht="15.75" thickBot="1">
      <c r="A9" s="67"/>
      <c r="B9" s="95"/>
    </row>
    <row r="10" spans="1:2" ht="16.5" thickBot="1" thickTop="1">
      <c r="A10" s="63" t="s">
        <v>12</v>
      </c>
      <c r="B10" s="96" t="s">
        <v>1</v>
      </c>
    </row>
    <row r="11" spans="1:2" ht="64.5" customHeight="1" thickBot="1" thickTop="1">
      <c r="A11" s="64" t="s">
        <v>96</v>
      </c>
      <c r="B11" s="97" t="s">
        <v>157</v>
      </c>
    </row>
    <row r="12" spans="1:2" ht="16.5" thickBot="1" thickTop="1">
      <c r="A12" s="69" t="s">
        <v>97</v>
      </c>
      <c r="B12" s="98">
        <f>'[1]C.2. Смета водоотведения'!$C$51/1000</f>
        <v>54914.81397</v>
      </c>
    </row>
    <row r="13" spans="1:4" ht="30">
      <c r="A13" s="70" t="s">
        <v>98</v>
      </c>
      <c r="B13" s="99">
        <f>'[1]C.2. Смета водоотведения'!$C$46/1000</f>
        <v>52999.911270000004</v>
      </c>
      <c r="C13" s="106">
        <f>SUM(B15,B18:B20,B21,B23,B25)</f>
        <v>52999.911270000004</v>
      </c>
      <c r="D13" s="106">
        <f>C13-B13</f>
        <v>0</v>
      </c>
    </row>
    <row r="14" spans="1:2" ht="45">
      <c r="A14" s="71" t="s">
        <v>47</v>
      </c>
      <c r="B14" s="100"/>
    </row>
    <row r="15" spans="1:2" ht="63" customHeight="1">
      <c r="A15" s="71" t="s">
        <v>48</v>
      </c>
      <c r="B15" s="100">
        <f>'[1]C.2. Смета водоотведения'!$C$7/1000</f>
        <v>2978.40745</v>
      </c>
    </row>
    <row r="16" spans="1:2" ht="17.25" customHeight="1">
      <c r="A16" s="72" t="s">
        <v>49</v>
      </c>
      <c r="B16" s="100">
        <f>B15/B17</f>
        <v>2.3033631229269282</v>
      </c>
    </row>
    <row r="17" spans="1:2" ht="30">
      <c r="A17" s="72" t="s">
        <v>158</v>
      </c>
      <c r="B17" s="100">
        <f>1293069/1000</f>
        <v>1293.069</v>
      </c>
    </row>
    <row r="18" spans="1:2" ht="30.75" customHeight="1">
      <c r="A18" s="71" t="s">
        <v>159</v>
      </c>
      <c r="B18" s="100">
        <f>'[1]C.2. Смета водоотведения'!$C$18/1000</f>
        <v>988.3932899999999</v>
      </c>
    </row>
    <row r="19" spans="1:2" ht="45">
      <c r="A19" s="71" t="s">
        <v>50</v>
      </c>
      <c r="B19" s="100">
        <f>SUM('[1]C.2. Смета водоотведения'!$C$9:$C$12)/1000</f>
        <v>15909.272737399999</v>
      </c>
    </row>
    <row r="20" spans="1:2" ht="60">
      <c r="A20" s="71" t="s">
        <v>51</v>
      </c>
      <c r="B20" s="100">
        <f>'[1]C.2. Смета водоотведения'!$C$30/1000</f>
        <v>9173.35696</v>
      </c>
    </row>
    <row r="21" spans="1:2" ht="30">
      <c r="A21" s="71" t="s">
        <v>52</v>
      </c>
      <c r="B21" s="105">
        <f>'[1]C.2. Смета водоотведения'!$C$46/1000-(B15+B18+B19+B20+B23+B25)</f>
        <v>19268.6336726</v>
      </c>
    </row>
    <row r="22" spans="1:2" ht="45">
      <c r="A22" s="72" t="s">
        <v>53</v>
      </c>
      <c r="B22" s="100">
        <f>SUM('[2]Прил 3.2 Проч.цех.'!$O$23:$O$24)/1000</f>
        <v>6690.0139500000005</v>
      </c>
    </row>
    <row r="23" spans="1:2" ht="45">
      <c r="A23" s="71" t="s">
        <v>54</v>
      </c>
      <c r="B23" s="100">
        <f>'[1]C.2. Смета водоотведения'!$C$42/1000</f>
        <v>3844.47149</v>
      </c>
    </row>
    <row r="24" spans="1:2" ht="45">
      <c r="A24" s="72" t="s">
        <v>53</v>
      </c>
      <c r="B24" s="100">
        <f>'[1]C.2. Смета водоотведения'!$C$43/1000</f>
        <v>2096.65441</v>
      </c>
    </row>
    <row r="25" spans="1:2" ht="45">
      <c r="A25" s="71" t="s">
        <v>55</v>
      </c>
      <c r="B25" s="100">
        <f>'[1]C.2. Смета водоотведения'!$C$17/1000</f>
        <v>837.37567</v>
      </c>
    </row>
    <row r="26" spans="1:2" ht="75.75" thickBot="1">
      <c r="A26" s="73" t="s">
        <v>110</v>
      </c>
      <c r="B26" s="101"/>
    </row>
    <row r="27" spans="1:2" ht="30.75" thickBot="1">
      <c r="A27" s="74" t="s">
        <v>99</v>
      </c>
      <c r="B27" s="102">
        <f>B12-B13</f>
        <v>1914.9026999999987</v>
      </c>
    </row>
    <row r="28" spans="1:2" ht="31.5" thickBot="1" thickTop="1">
      <c r="A28" s="69" t="s">
        <v>100</v>
      </c>
      <c r="B28" s="103">
        <f>B27-SUM('[3]21- факт 2009'!$M$50,'[3]21- факт 2009'!$M$53:$M$54)/1000</f>
        <v>174.0915917063312</v>
      </c>
    </row>
    <row r="29" spans="1:2" ht="106.5" thickBot="1" thickTop="1">
      <c r="A29" s="75" t="s">
        <v>14</v>
      </c>
      <c r="B29" s="103"/>
    </row>
    <row r="30" spans="1:2" ht="31.5" thickBot="1" thickTop="1">
      <c r="A30" s="69" t="s">
        <v>101</v>
      </c>
      <c r="B30" s="103"/>
    </row>
    <row r="31" spans="1:2" ht="31.5" thickBot="1" thickTop="1">
      <c r="A31" s="75" t="s">
        <v>13</v>
      </c>
      <c r="B31" s="103"/>
    </row>
    <row r="32" spans="1:2" ht="61.5" thickBot="1" thickTop="1">
      <c r="A32" s="64" t="s">
        <v>112</v>
      </c>
      <c r="B32" s="103"/>
    </row>
    <row r="33" spans="1:2" ht="31.5" thickBot="1" thickTop="1">
      <c r="A33" s="64" t="s">
        <v>102</v>
      </c>
      <c r="B33" s="97">
        <f>419677.6/1000</f>
        <v>419.6776</v>
      </c>
    </row>
    <row r="34" spans="1:2" ht="61.5" thickBot="1" thickTop="1">
      <c r="A34" s="64" t="s">
        <v>103</v>
      </c>
      <c r="B34" s="107"/>
    </row>
    <row r="35" spans="1:2" ht="31.5" thickBot="1" thickTop="1">
      <c r="A35" s="64" t="s">
        <v>104</v>
      </c>
      <c r="B35" s="97">
        <v>478.482</v>
      </c>
    </row>
    <row r="36" spans="1:2" ht="31.5" thickBot="1" thickTop="1">
      <c r="A36" s="64" t="s">
        <v>105</v>
      </c>
      <c r="B36" s="97">
        <v>17.22</v>
      </c>
    </row>
    <row r="37" spans="1:2" ht="31.5" thickBot="1" thickTop="1">
      <c r="A37" s="64" t="s">
        <v>106</v>
      </c>
      <c r="B37" s="97" t="s">
        <v>161</v>
      </c>
    </row>
    <row r="38" spans="1:2" ht="35.25" customHeight="1" thickBot="1" thickTop="1">
      <c r="A38" s="64" t="s">
        <v>107</v>
      </c>
      <c r="B38" s="103">
        <f>'[1]C.2. Смета водоотведения'!$C$57</f>
        <v>47.366098783333335</v>
      </c>
    </row>
    <row r="39" spans="1:2" ht="15.75" thickTop="1">
      <c r="A39" s="67"/>
      <c r="B39" s="95"/>
    </row>
    <row r="40" spans="1:2" ht="38.25" customHeight="1">
      <c r="A40" s="122" t="s">
        <v>108</v>
      </c>
      <c r="B40" s="122"/>
    </row>
    <row r="41" spans="1:2" ht="44.25" customHeight="1">
      <c r="A41" s="122" t="s">
        <v>109</v>
      </c>
      <c r="B41" s="122"/>
    </row>
    <row r="42" spans="1:2" ht="123" customHeight="1">
      <c r="A42" s="122" t="s">
        <v>111</v>
      </c>
      <c r="B42" s="122"/>
    </row>
    <row r="43" spans="1:2" ht="36" customHeight="1">
      <c r="A43" s="122" t="s">
        <v>113</v>
      </c>
      <c r="B43" s="122"/>
    </row>
    <row r="44" spans="1:2" ht="15">
      <c r="A44" s="67"/>
      <c r="B44" s="95"/>
    </row>
    <row r="45" spans="1:2" ht="15">
      <c r="A45" s="67"/>
      <c r="B45" s="95"/>
    </row>
    <row r="46" spans="1:2" ht="47.25" customHeight="1">
      <c r="A46" s="122"/>
      <c r="B46" s="122"/>
    </row>
    <row r="47" spans="1:2" ht="15">
      <c r="A47" s="67"/>
      <c r="B47" s="95"/>
    </row>
    <row r="48" spans="1:2" ht="15">
      <c r="A48" s="67"/>
      <c r="B48" s="95"/>
    </row>
    <row r="49" spans="1:2" ht="15">
      <c r="A49" s="67"/>
      <c r="B49" s="95"/>
    </row>
    <row r="50" spans="1:2" ht="15">
      <c r="A50" s="67"/>
      <c r="B50" s="95"/>
    </row>
    <row r="51" spans="1:2" ht="15">
      <c r="A51" s="67"/>
      <c r="B51" s="95"/>
    </row>
    <row r="52" spans="1:2" ht="15">
      <c r="A52" s="67"/>
      <c r="B52" s="95"/>
    </row>
    <row r="53" spans="1:2" ht="15">
      <c r="A53" s="67"/>
      <c r="B53" s="95"/>
    </row>
    <row r="54" spans="1:2" ht="15">
      <c r="A54" s="67"/>
      <c r="B54" s="95"/>
    </row>
    <row r="55" spans="1:2" ht="15">
      <c r="A55" s="67"/>
      <c r="B55" s="95"/>
    </row>
    <row r="56" spans="1:2" ht="15">
      <c r="A56" s="67"/>
      <c r="B56" s="95"/>
    </row>
    <row r="57" spans="1:2" ht="15">
      <c r="A57" s="67"/>
      <c r="B57" s="95"/>
    </row>
    <row r="58" spans="1:2" ht="15">
      <c r="A58" s="67"/>
      <c r="B58" s="95"/>
    </row>
    <row r="59" spans="1:2" ht="15">
      <c r="A59" s="67"/>
      <c r="B59" s="95"/>
    </row>
    <row r="60" spans="1:2" ht="15">
      <c r="A60" s="67"/>
      <c r="B60" s="95"/>
    </row>
    <row r="61" spans="1:2" ht="15">
      <c r="A61" s="67"/>
      <c r="B61" s="95"/>
    </row>
    <row r="62" spans="1:2" ht="15">
      <c r="A62" s="67"/>
      <c r="B62" s="95"/>
    </row>
    <row r="63" spans="1:2" ht="15">
      <c r="A63" s="67"/>
      <c r="B63" s="95"/>
    </row>
    <row r="64" spans="1:2" ht="15">
      <c r="A64" s="67"/>
      <c r="B64" s="95"/>
    </row>
    <row r="65" spans="1:2" ht="15">
      <c r="A65" s="67"/>
      <c r="B65" s="95"/>
    </row>
    <row r="66" spans="1:2" ht="15">
      <c r="A66" s="67"/>
      <c r="B66" s="95"/>
    </row>
    <row r="67" spans="1:2" ht="15">
      <c r="A67" s="67"/>
      <c r="B67" s="95"/>
    </row>
    <row r="68" spans="1:2" ht="15">
      <c r="A68" s="67"/>
      <c r="B68" s="95"/>
    </row>
    <row r="69" spans="1:2" ht="15">
      <c r="A69" s="67"/>
      <c r="B69" s="95"/>
    </row>
    <row r="70" spans="1:2" ht="15">
      <c r="A70" s="67"/>
      <c r="B70" s="95"/>
    </row>
    <row r="71" spans="1:2" ht="15">
      <c r="A71" s="67"/>
      <c r="B71" s="95"/>
    </row>
    <row r="72" spans="1:2" ht="15">
      <c r="A72" s="67"/>
      <c r="B72" s="95"/>
    </row>
    <row r="73" spans="1:2" ht="15">
      <c r="A73" s="67"/>
      <c r="B73" s="95"/>
    </row>
    <row r="74" spans="1:2" ht="15">
      <c r="A74" s="67"/>
      <c r="B74" s="95"/>
    </row>
    <row r="75" spans="1:2" ht="15">
      <c r="A75" s="67"/>
      <c r="B75" s="95"/>
    </row>
    <row r="76" spans="1:2" ht="15">
      <c r="A76" s="67"/>
      <c r="B76" s="95"/>
    </row>
    <row r="77" spans="1:2" ht="15">
      <c r="A77" s="67"/>
      <c r="B77" s="95"/>
    </row>
    <row r="78" spans="1:2" ht="15">
      <c r="A78" s="67"/>
      <c r="B78" s="95"/>
    </row>
    <row r="79" spans="1:2" ht="15">
      <c r="A79" s="67"/>
      <c r="B79" s="95"/>
    </row>
    <row r="80" spans="1:2" ht="15">
      <c r="A80" s="67"/>
      <c r="B80" s="95"/>
    </row>
    <row r="81" spans="1:2" ht="15">
      <c r="A81" s="67"/>
      <c r="B81" s="95"/>
    </row>
    <row r="82" spans="1:2" ht="15">
      <c r="A82" s="67"/>
      <c r="B82" s="95"/>
    </row>
    <row r="83" spans="1:2" ht="15">
      <c r="A83" s="67"/>
      <c r="B83" s="95"/>
    </row>
    <row r="84" spans="1:2" ht="15">
      <c r="A84" s="67"/>
      <c r="B84" s="95"/>
    </row>
    <row r="85" spans="1:2" ht="15">
      <c r="A85" s="67"/>
      <c r="B85" s="95"/>
    </row>
    <row r="86" spans="1:2" ht="15">
      <c r="A86" s="67"/>
      <c r="B86" s="95"/>
    </row>
    <row r="87" spans="1:2" ht="15">
      <c r="A87" s="67"/>
      <c r="B87" s="95"/>
    </row>
    <row r="88" spans="1:2" ht="15">
      <c r="A88" s="67"/>
      <c r="B88" s="95"/>
    </row>
    <row r="89" spans="1:2" ht="15">
      <c r="A89" s="67"/>
      <c r="B89" s="95"/>
    </row>
    <row r="90" spans="1:2" ht="15">
      <c r="A90" s="67"/>
      <c r="B90" s="95"/>
    </row>
    <row r="91" spans="1:2" ht="15">
      <c r="A91" s="67"/>
      <c r="B91" s="95"/>
    </row>
    <row r="92" spans="1:2" ht="15">
      <c r="A92" s="67"/>
      <c r="B92" s="95"/>
    </row>
    <row r="93" spans="1:2" ht="15">
      <c r="A93" s="67"/>
      <c r="B93" s="95"/>
    </row>
    <row r="94" spans="1:2" ht="15">
      <c r="A94" s="67"/>
      <c r="B94" s="95"/>
    </row>
    <row r="95" spans="1:2" ht="15">
      <c r="A95" s="67"/>
      <c r="B95" s="95"/>
    </row>
    <row r="96" spans="1:2" ht="15">
      <c r="A96" s="67"/>
      <c r="B96" s="95"/>
    </row>
    <row r="97" spans="1:2" ht="15">
      <c r="A97" s="67"/>
      <c r="B97" s="95"/>
    </row>
    <row r="98" spans="1:2" ht="15">
      <c r="A98" s="67"/>
      <c r="B98" s="95"/>
    </row>
    <row r="99" spans="1:2" ht="15">
      <c r="A99" s="67"/>
      <c r="B99" s="95"/>
    </row>
    <row r="100" spans="1:2" ht="15">
      <c r="A100" s="67"/>
      <c r="B100" s="95"/>
    </row>
    <row r="101" spans="1:2" ht="15">
      <c r="A101" s="67"/>
      <c r="B101" s="95"/>
    </row>
    <row r="102" spans="1:2" ht="15">
      <c r="A102" s="67"/>
      <c r="B102" s="95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 horizontalCentered="1"/>
  <pageMargins left="0.7086614173228347" right="0.2755905511811024" top="0.1968503937007874" bottom="0.1968503937007874" header="0.31496062992125984" footer="0.31496062992125984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zoomScalePageLayoutView="0" workbookViewId="0" topLeftCell="A1">
      <selection activeCell="B5" sqref="B5:C31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32" t="s">
        <v>147</v>
      </c>
      <c r="C2" s="133"/>
    </row>
    <row r="3" spans="2:3" ht="57" customHeight="1">
      <c r="B3" s="133"/>
      <c r="C3" s="133"/>
    </row>
    <row r="5" spans="2:3" ht="15">
      <c r="B5" s="76" t="s">
        <v>34</v>
      </c>
      <c r="C5" s="58"/>
    </row>
    <row r="6" spans="2:3" ht="15">
      <c r="B6" s="76" t="s">
        <v>35</v>
      </c>
      <c r="C6" s="58"/>
    </row>
    <row r="7" spans="2:3" ht="15">
      <c r="B7" s="76" t="s">
        <v>36</v>
      </c>
      <c r="C7" s="58"/>
    </row>
    <row r="8" spans="2:3" ht="15">
      <c r="B8" s="76" t="s">
        <v>37</v>
      </c>
      <c r="C8" s="58"/>
    </row>
    <row r="9" spans="2:3" ht="15">
      <c r="B9" s="67"/>
      <c r="C9" s="68"/>
    </row>
    <row r="10" spans="2:3" ht="15">
      <c r="B10" s="77" t="s">
        <v>15</v>
      </c>
      <c r="C10" s="78" t="s">
        <v>1</v>
      </c>
    </row>
    <row r="11" spans="2:3" ht="25.5" customHeight="1">
      <c r="B11" s="54" t="s">
        <v>16</v>
      </c>
      <c r="C11" s="58"/>
    </row>
    <row r="12" spans="2:3" ht="31.5" customHeight="1">
      <c r="B12" s="54" t="s">
        <v>17</v>
      </c>
      <c r="C12" s="58"/>
    </row>
    <row r="13" spans="2:3" ht="45">
      <c r="B13" s="54" t="s">
        <v>18</v>
      </c>
      <c r="C13" s="58"/>
    </row>
    <row r="14" spans="2:3" ht="15">
      <c r="B14" s="79" t="s">
        <v>19</v>
      </c>
      <c r="C14" s="58"/>
    </row>
    <row r="15" spans="2:3" ht="15">
      <c r="B15" s="79" t="s">
        <v>20</v>
      </c>
      <c r="C15" s="58"/>
    </row>
    <row r="16" spans="2:3" ht="15">
      <c r="B16" s="80" t="s">
        <v>21</v>
      </c>
      <c r="C16" s="58"/>
    </row>
    <row r="17" spans="2:3" ht="15">
      <c r="B17" s="81" t="s">
        <v>22</v>
      </c>
      <c r="C17" s="58"/>
    </row>
    <row r="18" spans="2:3" ht="15">
      <c r="B18" s="81" t="s">
        <v>23</v>
      </c>
      <c r="C18" s="58"/>
    </row>
    <row r="19" spans="2:3" ht="15">
      <c r="B19" s="81" t="s">
        <v>24</v>
      </c>
      <c r="C19" s="58"/>
    </row>
    <row r="20" spans="2:3" ht="15">
      <c r="B20" s="81" t="s">
        <v>25</v>
      </c>
      <c r="C20" s="58"/>
    </row>
    <row r="21" spans="2:3" ht="90">
      <c r="B21" s="54" t="s">
        <v>26</v>
      </c>
      <c r="C21" s="58"/>
    </row>
    <row r="22" spans="2:3" ht="15">
      <c r="B22" s="79" t="s">
        <v>19</v>
      </c>
      <c r="C22" s="58"/>
    </row>
    <row r="23" spans="2:3" ht="15">
      <c r="B23" s="79" t="s">
        <v>20</v>
      </c>
      <c r="C23" s="58"/>
    </row>
    <row r="24" spans="2:3" ht="15">
      <c r="B24" s="79" t="s">
        <v>21</v>
      </c>
      <c r="C24" s="58"/>
    </row>
    <row r="25" spans="2:3" ht="15">
      <c r="B25" s="81" t="s">
        <v>22</v>
      </c>
      <c r="C25" s="58"/>
    </row>
    <row r="26" spans="2:3" ht="15">
      <c r="B26" s="81" t="s">
        <v>23</v>
      </c>
      <c r="C26" s="58"/>
    </row>
    <row r="27" spans="2:3" ht="15">
      <c r="B27" s="81" t="s">
        <v>24</v>
      </c>
      <c r="C27" s="58"/>
    </row>
    <row r="28" spans="2:3" ht="15">
      <c r="B28" s="81" t="s">
        <v>25</v>
      </c>
      <c r="C28" s="58"/>
    </row>
    <row r="29" spans="2:3" ht="15">
      <c r="B29" s="67"/>
      <c r="C29" s="68"/>
    </row>
    <row r="30" spans="2:3" ht="46.5" customHeight="1">
      <c r="B30" s="122" t="s">
        <v>114</v>
      </c>
      <c r="C30" s="122"/>
    </row>
    <row r="31" spans="2:3" ht="15">
      <c r="B31" s="67"/>
      <c r="C31" s="68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A2" sqref="A2:A3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>
      <c r="A1" t="s">
        <v>160</v>
      </c>
    </row>
    <row r="2" spans="1:3" ht="15">
      <c r="A2" s="143" t="s">
        <v>34</v>
      </c>
      <c r="B2" s="145"/>
      <c r="C2" s="146"/>
    </row>
    <row r="3" spans="1:3" ht="15.75" thickBot="1">
      <c r="A3" s="144"/>
      <c r="B3" s="147"/>
      <c r="C3" s="148"/>
    </row>
    <row r="4" spans="1:3" ht="15.75" thickBot="1">
      <c r="A4" s="11" t="s">
        <v>35</v>
      </c>
      <c r="B4" s="142"/>
      <c r="C4" s="142"/>
    </row>
    <row r="5" spans="1:3" ht="15.75" thickBot="1">
      <c r="A5" s="11" t="s">
        <v>36</v>
      </c>
      <c r="B5" s="142"/>
      <c r="C5" s="142"/>
    </row>
    <row r="6" spans="1:3" ht="15.75" thickBot="1">
      <c r="A6" s="11" t="s">
        <v>37</v>
      </c>
      <c r="B6" s="142"/>
      <c r="C6" s="142"/>
    </row>
    <row r="8" spans="1:3" ht="36" customHeight="1">
      <c r="A8" s="150" t="s">
        <v>115</v>
      </c>
      <c r="B8" s="150"/>
      <c r="C8" s="150"/>
    </row>
    <row r="9" spans="1:3" ht="42.75" customHeight="1">
      <c r="A9" s="12" t="s">
        <v>91</v>
      </c>
      <c r="B9" s="139"/>
      <c r="C9" s="140"/>
    </row>
    <row r="10" spans="1:3" ht="48" customHeight="1">
      <c r="A10" s="12" t="s">
        <v>92</v>
      </c>
      <c r="B10" s="139"/>
      <c r="C10" s="140"/>
    </row>
    <row r="11" spans="1:3" ht="47.25" customHeight="1">
      <c r="A11" s="13" t="s">
        <v>93</v>
      </c>
      <c r="B11" s="139"/>
      <c r="C11" s="140"/>
    </row>
    <row r="13" spans="1:3" ht="36.75" customHeight="1">
      <c r="A13" s="141" t="s">
        <v>94</v>
      </c>
      <c r="B13" s="141"/>
      <c r="C13" s="141"/>
    </row>
    <row r="15" spans="1:3" ht="45.75" thickBot="1">
      <c r="A15" s="14" t="s">
        <v>117</v>
      </c>
      <c r="B15" s="15" t="s">
        <v>63</v>
      </c>
      <c r="C15" s="15" t="s">
        <v>64</v>
      </c>
    </row>
    <row r="16" spans="1:3" ht="15.75" thickBot="1">
      <c r="A16" s="16" t="s">
        <v>65</v>
      </c>
      <c r="B16" s="17"/>
      <c r="C16" s="18"/>
    </row>
    <row r="17" spans="1:3" ht="15">
      <c r="A17" s="19" t="s">
        <v>66</v>
      </c>
      <c r="B17" s="20"/>
      <c r="C17" s="20"/>
    </row>
    <row r="18" spans="1:3" ht="15">
      <c r="A18" s="21" t="s">
        <v>67</v>
      </c>
      <c r="B18" s="8"/>
      <c r="C18" s="8"/>
    </row>
    <row r="19" spans="1:3" ht="15">
      <c r="A19" s="21" t="s">
        <v>68</v>
      </c>
      <c r="B19" s="8"/>
      <c r="C19" s="8"/>
    </row>
    <row r="21" spans="1:3" ht="45.75" customHeight="1">
      <c r="A21" s="151" t="s">
        <v>116</v>
      </c>
      <c r="B21" s="151"/>
      <c r="C21" s="151"/>
    </row>
    <row r="22" spans="1:3" ht="33" customHeight="1">
      <c r="A22" s="151" t="s">
        <v>109</v>
      </c>
      <c r="B22" s="151"/>
      <c r="C22" s="151"/>
    </row>
    <row r="23" spans="1:3" ht="15">
      <c r="A23" s="149" t="s">
        <v>118</v>
      </c>
      <c r="B23" s="149"/>
      <c r="C23" s="149"/>
    </row>
  </sheetData>
  <sheetProtection/>
  <mergeCells count="13">
    <mergeCell ref="A23:C23"/>
    <mergeCell ref="A8:C8"/>
    <mergeCell ref="A21:C21"/>
    <mergeCell ref="A22:C22"/>
    <mergeCell ref="B9:C9"/>
    <mergeCell ref="A2:A3"/>
    <mergeCell ref="B2:C3"/>
    <mergeCell ref="B4:C4"/>
    <mergeCell ref="B5:C5"/>
    <mergeCell ref="B10:C10"/>
    <mergeCell ref="B11:C11"/>
    <mergeCell ref="A13:C13"/>
    <mergeCell ref="B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A26" sqref="A26:D2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23" t="s">
        <v>34</v>
      </c>
      <c r="B1" s="153"/>
      <c r="C1" s="154"/>
      <c r="D1" s="155"/>
    </row>
    <row r="2" spans="1:4" ht="15.75" thickBot="1">
      <c r="A2" s="11" t="s">
        <v>35</v>
      </c>
      <c r="B2" s="153"/>
      <c r="C2" s="154"/>
      <c r="D2" s="155"/>
    </row>
    <row r="3" spans="1:4" ht="15.75" thickBot="1">
      <c r="A3" s="11" t="s">
        <v>36</v>
      </c>
      <c r="B3" s="153"/>
      <c r="C3" s="154"/>
      <c r="D3" s="155"/>
    </row>
    <row r="4" spans="1:4" ht="15.75" thickBot="1">
      <c r="A4" s="11" t="s">
        <v>37</v>
      </c>
      <c r="B4" s="153"/>
      <c r="C4" s="154"/>
      <c r="D4" s="155"/>
    </row>
    <row r="5" spans="1:2" ht="15">
      <c r="A5" s="22"/>
      <c r="B5" s="22"/>
    </row>
    <row r="6" spans="1:4" ht="16.5" thickBot="1">
      <c r="A6" s="152" t="s">
        <v>119</v>
      </c>
      <c r="B6" s="152"/>
      <c r="C6" s="152"/>
      <c r="D6" s="152"/>
    </row>
    <row r="7" spans="1:4" ht="15.75" customHeight="1" thickBot="1">
      <c r="A7" s="164" t="s">
        <v>126</v>
      </c>
      <c r="B7" s="160" t="s">
        <v>128</v>
      </c>
      <c r="C7" s="160" t="s">
        <v>77</v>
      </c>
      <c r="D7" s="162" t="s">
        <v>132</v>
      </c>
    </row>
    <row r="8" spans="1:4" ht="23.25" customHeight="1" thickBot="1">
      <c r="A8" s="164"/>
      <c r="B8" s="161"/>
      <c r="C8" s="161"/>
      <c r="D8" s="163"/>
    </row>
    <row r="9" spans="1:4" ht="15.75" thickBot="1">
      <c r="A9" s="157" t="s">
        <v>127</v>
      </c>
      <c r="B9" s="158"/>
      <c r="C9" s="158"/>
      <c r="D9" s="159"/>
    </row>
    <row r="10" spans="1:4" ht="15">
      <c r="A10" s="33" t="s">
        <v>137</v>
      </c>
      <c r="B10" s="49"/>
      <c r="C10" s="50"/>
      <c r="D10" s="51"/>
    </row>
    <row r="11" spans="1:4" ht="27" customHeight="1">
      <c r="A11" s="32" t="s">
        <v>69</v>
      </c>
      <c r="B11" s="31"/>
      <c r="C11" s="37"/>
      <c r="D11" s="43"/>
    </row>
    <row r="12" spans="1:4" ht="24">
      <c r="A12" s="33" t="s">
        <v>70</v>
      </c>
      <c r="B12" s="31"/>
      <c r="C12" s="38"/>
      <c r="D12" s="43"/>
    </row>
    <row r="13" spans="1:4" ht="24">
      <c r="A13" s="33" t="s">
        <v>73</v>
      </c>
      <c r="B13" s="31"/>
      <c r="C13" s="37"/>
      <c r="D13" s="43"/>
    </row>
    <row r="14" spans="1:4" ht="18" customHeight="1">
      <c r="A14" s="34" t="s">
        <v>71</v>
      </c>
      <c r="B14" s="31"/>
      <c r="C14" s="37"/>
      <c r="D14" s="43"/>
    </row>
    <row r="15" spans="1:4" ht="15.75" customHeight="1">
      <c r="A15" s="34" t="s">
        <v>72</v>
      </c>
      <c r="B15" s="31"/>
      <c r="C15" s="38"/>
      <c r="D15" s="43"/>
    </row>
    <row r="16" spans="1:4" ht="35.25">
      <c r="A16" s="46" t="s">
        <v>135</v>
      </c>
      <c r="B16" s="31"/>
      <c r="C16" s="39"/>
      <c r="D16" s="43"/>
    </row>
    <row r="17" spans="1:4" ht="15">
      <c r="A17" s="35" t="s">
        <v>74</v>
      </c>
      <c r="B17" s="31"/>
      <c r="C17" s="40"/>
      <c r="D17" s="43"/>
    </row>
    <row r="18" spans="1:4" ht="24">
      <c r="A18" s="36" t="s">
        <v>75</v>
      </c>
      <c r="B18" s="31"/>
      <c r="C18" s="41"/>
      <c r="D18" s="43"/>
    </row>
    <row r="19" spans="1:4" ht="35.25">
      <c r="A19" s="36" t="s">
        <v>76</v>
      </c>
      <c r="B19" s="31"/>
      <c r="C19" s="42"/>
      <c r="D19" s="43"/>
    </row>
    <row r="20" spans="1:4" ht="24">
      <c r="A20" s="46" t="s">
        <v>131</v>
      </c>
      <c r="B20" s="31"/>
      <c r="C20" s="42"/>
      <c r="D20" s="43"/>
    </row>
    <row r="21" spans="1:4" ht="24">
      <c r="A21" s="46" t="s">
        <v>129</v>
      </c>
      <c r="B21" s="31"/>
      <c r="C21" s="42"/>
      <c r="D21" s="43"/>
    </row>
    <row r="22" spans="1:4" ht="15">
      <c r="A22" s="46" t="s">
        <v>133</v>
      </c>
      <c r="B22" s="31"/>
      <c r="C22" s="42"/>
      <c r="D22" s="43"/>
    </row>
    <row r="23" spans="1:4" ht="15">
      <c r="A23" s="46" t="s">
        <v>130</v>
      </c>
      <c r="B23" s="31"/>
      <c r="C23" s="42"/>
      <c r="D23" s="43"/>
    </row>
    <row r="24" spans="1:4" ht="24">
      <c r="A24" s="46" t="s">
        <v>134</v>
      </c>
      <c r="B24" s="31"/>
      <c r="C24" s="42"/>
      <c r="D24" s="43"/>
    </row>
    <row r="25" spans="1:4" ht="24.75" thickBot="1">
      <c r="A25" s="48" t="s">
        <v>136</v>
      </c>
      <c r="B25" s="45"/>
      <c r="C25" s="47"/>
      <c r="D25" s="44"/>
    </row>
    <row r="26" spans="1:4" ht="126" customHeight="1">
      <c r="A26" s="156" t="s">
        <v>138</v>
      </c>
      <c r="B26" s="156"/>
      <c r="C26" s="156"/>
      <c r="D26" s="156"/>
    </row>
  </sheetData>
  <sheetProtection/>
  <mergeCells count="11">
    <mergeCell ref="B1:D1"/>
    <mergeCell ref="A26:D26"/>
    <mergeCell ref="A9:D9"/>
    <mergeCell ref="C7:C8"/>
    <mergeCell ref="D7:D8"/>
    <mergeCell ref="B7:B8"/>
    <mergeCell ref="A7:A8"/>
    <mergeCell ref="A6:D6"/>
    <mergeCell ref="B2:D2"/>
    <mergeCell ref="B3:D3"/>
    <mergeCell ref="B4:D4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23" t="s">
        <v>34</v>
      </c>
      <c r="C2" s="166"/>
      <c r="D2" s="167"/>
      <c r="E2" s="167"/>
      <c r="F2" s="167"/>
      <c r="G2" s="167"/>
      <c r="H2" s="167"/>
      <c r="I2" s="168"/>
    </row>
    <row r="3" spans="2:9" ht="15.75" thickBot="1">
      <c r="B3" s="11" t="s">
        <v>35</v>
      </c>
      <c r="C3" s="166"/>
      <c r="D3" s="167"/>
      <c r="E3" s="167"/>
      <c r="F3" s="167"/>
      <c r="G3" s="167"/>
      <c r="H3" s="167"/>
      <c r="I3" s="168"/>
    </row>
    <row r="4" spans="2:9" ht="15.75" thickBot="1">
      <c r="B4" s="11" t="s">
        <v>36</v>
      </c>
      <c r="C4" s="166"/>
      <c r="D4" s="167"/>
      <c r="E4" s="167"/>
      <c r="F4" s="167"/>
      <c r="G4" s="167"/>
      <c r="H4" s="167"/>
      <c r="I4" s="168"/>
    </row>
    <row r="5" spans="2:9" ht="15.75" thickBot="1">
      <c r="B5" s="11" t="s">
        <v>37</v>
      </c>
      <c r="C5" s="166"/>
      <c r="D5" s="167"/>
      <c r="E5" s="167"/>
      <c r="F5" s="167"/>
      <c r="G5" s="167"/>
      <c r="H5" s="167"/>
      <c r="I5" s="168"/>
    </row>
    <row r="11" spans="2:13" ht="15">
      <c r="B11" s="109" t="s">
        <v>95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</row>
    <row r="12" spans="14:15" ht="15">
      <c r="N12" s="169" t="s">
        <v>78</v>
      </c>
      <c r="O12" s="169"/>
    </row>
    <row r="13" spans="2:15" ht="15">
      <c r="B13" s="171" t="s">
        <v>79</v>
      </c>
      <c r="C13" s="174" t="s">
        <v>80</v>
      </c>
      <c r="D13" s="175" t="s">
        <v>81</v>
      </c>
      <c r="E13" s="175"/>
      <c r="F13" s="175"/>
      <c r="G13" s="175"/>
      <c r="H13" s="175"/>
      <c r="I13" s="175"/>
      <c r="J13" s="175"/>
      <c r="K13" s="175"/>
      <c r="L13" s="175"/>
      <c r="M13" s="176"/>
      <c r="N13" s="174" t="s">
        <v>64</v>
      </c>
      <c r="O13" s="174"/>
    </row>
    <row r="14" spans="2:15" ht="15">
      <c r="B14" s="172"/>
      <c r="C14" s="174"/>
      <c r="D14" s="175" t="s">
        <v>82</v>
      </c>
      <c r="E14" s="175"/>
      <c r="F14" s="175"/>
      <c r="G14" s="175"/>
      <c r="H14" s="175"/>
      <c r="I14" s="175" t="s">
        <v>83</v>
      </c>
      <c r="J14" s="175"/>
      <c r="K14" s="175"/>
      <c r="L14" s="175"/>
      <c r="M14" s="176"/>
      <c r="N14" s="174"/>
      <c r="O14" s="174"/>
    </row>
    <row r="15" spans="2:15" ht="15.75" thickBot="1">
      <c r="B15" s="173"/>
      <c r="C15" s="171"/>
      <c r="D15" s="24" t="s">
        <v>84</v>
      </c>
      <c r="E15" s="24" t="s">
        <v>85</v>
      </c>
      <c r="F15" s="24" t="s">
        <v>86</v>
      </c>
      <c r="G15" s="24" t="s">
        <v>87</v>
      </c>
      <c r="H15" s="24" t="s">
        <v>88</v>
      </c>
      <c r="I15" s="24" t="s">
        <v>84</v>
      </c>
      <c r="J15" s="24" t="s">
        <v>85</v>
      </c>
      <c r="K15" s="24" t="s">
        <v>86</v>
      </c>
      <c r="L15" s="24" t="s">
        <v>87</v>
      </c>
      <c r="M15" s="25" t="s">
        <v>88</v>
      </c>
      <c r="N15" s="174"/>
      <c r="O15" s="174"/>
    </row>
    <row r="16" spans="2:15" ht="15">
      <c r="B16" s="26" t="s">
        <v>84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170"/>
      <c r="O16" s="170"/>
    </row>
    <row r="17" spans="2:15" ht="15">
      <c r="B17" s="21" t="s">
        <v>66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29"/>
      <c r="N17" s="170"/>
      <c r="O17" s="170"/>
    </row>
    <row r="18" spans="2:15" ht="15">
      <c r="B18" s="21" t="s">
        <v>89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70"/>
      <c r="O18" s="170"/>
    </row>
    <row r="19" spans="2:15" ht="15">
      <c r="B19" s="21" t="s">
        <v>68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70"/>
      <c r="O19" s="170"/>
    </row>
  </sheetData>
  <sheetProtection/>
  <mergeCells count="16">
    <mergeCell ref="N19:O19"/>
    <mergeCell ref="B13:B15"/>
    <mergeCell ref="C13:C15"/>
    <mergeCell ref="D13:M13"/>
    <mergeCell ref="N13:O15"/>
    <mergeCell ref="D14:H14"/>
    <mergeCell ref="I14:M14"/>
    <mergeCell ref="N12:O12"/>
    <mergeCell ref="N16:O16"/>
    <mergeCell ref="N17:O17"/>
    <mergeCell ref="N18:O18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A9" sqref="A9:IV10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132" t="s">
        <v>120</v>
      </c>
      <c r="C3" s="133"/>
    </row>
    <row r="4" spans="2:3" ht="74.25" customHeight="1">
      <c r="B4" s="133"/>
      <c r="C4" s="133"/>
    </row>
    <row r="5" spans="2:3" ht="15">
      <c r="B5" s="5" t="s">
        <v>34</v>
      </c>
      <c r="C5" s="4"/>
    </row>
    <row r="6" spans="2:3" ht="15">
      <c r="B6" s="5" t="s">
        <v>35</v>
      </c>
      <c r="C6" s="4"/>
    </row>
    <row r="7" spans="2:3" ht="15">
      <c r="B7" s="5" t="s">
        <v>36</v>
      </c>
      <c r="C7" s="4"/>
    </row>
    <row r="8" spans="2:3" ht="15">
      <c r="B8" s="5" t="s">
        <v>37</v>
      </c>
      <c r="C8" s="4"/>
    </row>
    <row r="10" spans="2:3" ht="15">
      <c r="B10" s="6" t="s">
        <v>15</v>
      </c>
      <c r="C10" s="7" t="s">
        <v>1</v>
      </c>
    </row>
    <row r="11" spans="2:3" ht="45">
      <c r="B11" s="3" t="s">
        <v>27</v>
      </c>
      <c r="C11" s="8"/>
    </row>
    <row r="12" spans="2:3" ht="45">
      <c r="B12" s="3" t="s">
        <v>28</v>
      </c>
      <c r="C12" s="8"/>
    </row>
    <row r="13" spans="2:3" ht="60">
      <c r="B13" s="3" t="s">
        <v>29</v>
      </c>
      <c r="C13" s="8"/>
    </row>
    <row r="14" spans="2:3" ht="52.5" customHeight="1">
      <c r="B14" s="9" t="s">
        <v>122</v>
      </c>
      <c r="C14" s="8"/>
    </row>
    <row r="17" spans="2:3" ht="15">
      <c r="B17" s="151" t="s">
        <v>121</v>
      </c>
      <c r="C17" s="151"/>
    </row>
    <row r="18" spans="2:3" ht="60" customHeight="1">
      <c r="B18" s="151" t="s">
        <v>123</v>
      </c>
      <c r="C18" s="151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2010-07-13T02:23:56Z</cp:lastPrinted>
  <dcterms:created xsi:type="dcterms:W3CDTF">2010-02-17T08:51:56Z</dcterms:created>
  <dcterms:modified xsi:type="dcterms:W3CDTF">2010-07-13T02:54:15Z</dcterms:modified>
  <cp:category/>
  <cp:version/>
  <cp:contentType/>
  <cp:contentStatus/>
</cp:coreProperties>
</file>