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 1 кв" sheetId="9" r:id="rId9"/>
    <sheet name="Т5 2 кв" sheetId="10" r:id="rId10"/>
    <sheet name="Т6" sheetId="11" r:id="rId11"/>
    <sheet name="Т7" sheetId="12" r:id="rId12"/>
  </sheets>
  <definedNames/>
  <calcPr fullCalcOnLoad="1"/>
</workbook>
</file>

<file path=xl/sharedStrings.xml><?xml version="1.0" encoding="utf-8"?>
<sst xmlns="http://schemas.openxmlformats.org/spreadsheetml/2006/main" count="446" uniqueCount="256">
  <si>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</si>
  <si>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</si>
  <si>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</si>
  <si>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</si>
  <si>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</si>
  <si>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</si>
  <si>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</si>
  <si>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</si>
  <si>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</si>
  <si>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</si>
  <si>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</si>
  <si>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</si>
  <si>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</si>
  <si>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</si>
  <si>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</si>
  <si>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</si>
  <si>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</si>
  <si>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</si>
  <si>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</si>
  <si>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</si>
  <si>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</si>
  <si>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</si>
  <si>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</si>
  <si>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</si>
  <si>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</si>
  <si>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</si>
  <si>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</si>
  <si>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</si>
  <si>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</si>
  <si>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</si>
  <si>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</si>
  <si>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</si>
  <si>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</si>
  <si>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</si>
  <si>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</si>
  <si>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</si>
  <si>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</si>
  <si>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</si>
  <si>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</si>
  <si>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</si>
  <si>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</si>
  <si>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</si>
  <si>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</si>
  <si>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</si>
  <si>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</si>
  <si>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</si>
  <si>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</si>
  <si>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</si>
  <si>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</si>
  <si>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</si>
  <si>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</si>
  <si>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</si>
  <si>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</si>
  <si>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</si>
  <si>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</si>
  <si>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</si>
  <si>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</si>
  <si>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</si>
  <si>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</si>
  <si>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</si>
  <si>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</si>
  <si>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</si>
  <si>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</si>
  <si>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</si>
  <si>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</si>
  <si>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</si>
  <si>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</si>
  <si>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</si>
  <si>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</si>
  <si>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</si>
  <si>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</si>
  <si>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</si>
  <si>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</si>
  <si>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</si>
  <si>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</si>
  <si>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</si>
  <si>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</si>
  <si>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</si>
  <si>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</si>
  <si>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</si>
  <si>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</si>
  <si>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</si>
  <si>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</si>
  <si>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</si>
  <si>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</si>
  <si>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</si>
  <si>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</si>
  <si>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</si>
  <si>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</si>
  <si>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</si>
  <si>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</si>
  <si>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</si>
  <si>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</si>
  <si>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</si>
  <si>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</si>
  <si>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</si>
  <si>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</si>
  <si>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</si>
  <si>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</si>
  <si>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</si>
  <si>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</si>
  <si>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</si>
  <si>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</si>
  <si>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</si>
  <si>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</si>
  <si>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</si>
  <si>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</si>
  <si>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</si>
  <si>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</si>
  <si>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</si>
  <si>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</si>
  <si>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</si>
  <si>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</si>
  <si>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</si>
  <si>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</si>
  <si>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</si>
  <si>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</si>
  <si>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</si>
  <si>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</si>
  <si>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</si>
  <si>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</si>
  <si>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</si>
  <si>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</si>
  <si>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</si>
  <si>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</si>
  <si>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</si>
  <si>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</si>
  <si>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</si>
  <si>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</si>
  <si>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</si>
  <si>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</si>
  <si>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</si>
  <si>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</si>
  <si>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</si>
  <si>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</si>
  <si>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</si>
  <si>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</si>
  <si>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</si>
  <si>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</si>
  <si>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</si>
  <si>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</si>
  <si>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</si>
  <si>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</si>
  <si>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</si>
  <si>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</si>
  <si>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</si>
  <si>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</si>
  <si>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</si>
  <si>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</si>
  <si>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</si>
  <si>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</si>
  <si>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</si>
  <si>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</si>
  <si>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</si>
  <si>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</si>
  <si>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</si>
  <si>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</si>
  <si>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</si>
  <si>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</si>
  <si>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</si>
  <si>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</si>
  <si>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</si>
  <si>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</si>
  <si>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</si>
  <si>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</si>
  <si>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</si>
  <si>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</si>
  <si>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</si>
  <si>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</si>
  <si>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</si>
  <si>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</si>
  <si>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</si>
  <si>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</si>
  <si>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</si>
  <si>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</si>
  <si>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</si>
  <si>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</si>
  <si>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</si>
  <si>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</si>
  <si>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</si>
  <si>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</si>
  <si>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</si>
  <si>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</si>
  <si>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</si>
  <si>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</si>
  <si>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</si>
  <si>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</si>
  <si>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</si>
  <si>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</si>
  <si>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</si>
  <si>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</si>
  <si>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</si>
  <si>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</si>
  <si>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</si>
  <si>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</si>
  <si>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</si>
  <si>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</si>
  <si>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</si>
  <si>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</si>
  <si>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</si>
  <si>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</si>
  <si>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</si>
  <si>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</si>
  <si>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</si>
  <si>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</si>
  <si>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</si>
  <si>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</si>
  <si>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</si>
  <si>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</si>
  <si>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</si>
  <si>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</si>
  <si>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</si>
  <si>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</si>
  <si>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</si>
  <si>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</si>
  <si>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</si>
  <si>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</si>
  <si>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</si>
  <si>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</si>
  <si>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</si>
  <si>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</si>
  <si>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</si>
  <si>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</si>
  <si>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</si>
  <si>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</si>
  <si>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</si>
  <si>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</si>
  <si>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</si>
  <si>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2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</si>
  <si>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</si>
  <si>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</si>
  <si>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</si>
  <si>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</si>
  <si>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Приказ РЭК ТО от 19 ноября 2009 №59/351</t>
  </si>
  <si>
    <t>Региональная энергетическая комиссия ТО</t>
  </si>
  <si>
    <t>с 01.01.2010 по 31.12.2010</t>
  </si>
  <si>
    <t>по договору ООО "Новосибирскрегионгаз"</t>
  </si>
  <si>
    <t>производство тепловой энергии</t>
  </si>
  <si>
    <t>15 Гкал/ч (50% от установленной мощности)</t>
  </si>
  <si>
    <t>публичных договоров нет</t>
  </si>
  <si>
    <t>г. Томск, пр. Фрунзе, 9</t>
  </si>
  <si>
    <t>2009 год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</si>
  <si>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</si>
  <si>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Потребность в финансовых средствах на 2009 год, тыс. руб.</t>
  </si>
  <si>
    <t>е) Использование инвестиционных средств за 2009 год</t>
  </si>
  <si>
    <t>Утверждено на 2009 год</t>
  </si>
  <si>
    <t>В течение 2009 года</t>
  </si>
  <si>
    <t>ООО «Зональная +»</t>
  </si>
  <si>
    <t>-</t>
  </si>
  <si>
    <t>8 (3822) 92-40-20</t>
  </si>
  <si>
    <t>г. Томск, ул. Совхозная, 10</t>
  </si>
  <si>
    <t>ZonalZKX@mail.ru</t>
  </si>
  <si>
    <t>программа не предусмотренна</t>
  </si>
  <si>
    <t>1 квартал 2010 год</t>
  </si>
  <si>
    <t>2 квартал 2010 год</t>
  </si>
  <si>
    <t>ООО «Газпром трансгаз Томск» (котельная пос.Зональная Станция)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</si>
</sst>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11" borderId="11" xfId="0" applyFill="1" applyBorder="1" applyAlignment="1">
      <alignment horizontal="center"/>
    </xf>
    <xf numFmtId="0" fontId="0" fillId="11" borderId="11" xfId="0" applyFont="1" applyFill="1" applyBorder="1" applyAlignment="1">
      <alignment horizontal="center"/>
    </xf>
    <xf numFmtId="1" fontId="4" fillId="23" borderId="11" xfId="53" applyNumberFormat="1" applyFont="1" applyFill="1" applyBorder="1" applyAlignment="1" applyProtection="1">
      <alignment horizontal="center" wrapText="1"/>
      <protection/>
    </xf>
    <xf numFmtId="1" fontId="4" fillId="23" borderId="11" xfId="53" applyNumberFormat="1" applyFont="1" applyFill="1" applyBorder="1" applyAlignment="1" applyProtection="1">
      <alignment horizontal="center" wrapText="1"/>
      <protection locked="0"/>
    </xf>
    <xf numFmtId="1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2" borderId="11" xfId="0" applyFill="1" applyBorder="1" applyAlignment="1">
      <alignment wrapText="1"/>
    </xf>
    <xf numFmtId="0" fontId="5" fillId="11" borderId="11" xfId="0" applyFont="1" applyFill="1" applyBorder="1" applyAlignment="1">
      <alignment horizontal="left" vertical="center"/>
    </xf>
    <xf numFmtId="0" fontId="5" fillId="11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10" borderId="11" xfId="0" applyFill="1" applyBorder="1" applyAlignment="1">
      <alignment horizontal="center" vertical="center"/>
    </xf>
    <xf numFmtId="0" fontId="3" fillId="2" borderId="11" xfId="53" applyFont="1" applyFill="1" applyBorder="1" applyAlignment="1" applyProtection="1">
      <alignment horizontal="left" wrapText="1"/>
      <protection/>
    </xf>
    <xf numFmtId="1" fontId="4" fillId="23" borderId="11" xfId="53" applyNumberFormat="1" applyFont="1" applyFill="1" applyBorder="1" applyAlignment="1" applyProtection="1">
      <alignment horizontal="center"/>
      <protection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0" fontId="3" fillId="2" borderId="11" xfId="53" applyFont="1" applyFill="1" applyBorder="1" applyAlignment="1" applyProtection="1">
      <alignment wrapText="1"/>
      <protection/>
    </xf>
    <xf numFmtId="0" fontId="4" fillId="2" borderId="11" xfId="54" applyFont="1" applyFill="1" applyBorder="1" applyAlignment="1" applyProtection="1">
      <alignment horizontal="right" wrapText="1"/>
      <protection/>
    </xf>
    <xf numFmtId="0" fontId="7" fillId="2" borderId="11" xfId="53" applyFont="1" applyFill="1" applyBorder="1" applyAlignment="1" applyProtection="1">
      <alignment horizontal="left" wrapText="1"/>
      <protection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 vertical="top" wrapText="1" indent="6"/>
    </xf>
    <xf numFmtId="0" fontId="0" fillId="23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left" vertical="top" wrapText="1" indent="2"/>
    </xf>
    <xf numFmtId="0" fontId="0" fillId="2" borderId="11" xfId="0" applyFill="1" applyBorder="1" applyAlignment="1">
      <alignment horizontal="left" vertical="top" wrapText="1" indent="6"/>
    </xf>
    <xf numFmtId="0" fontId="0" fillId="2" borderId="11" xfId="0" applyFill="1" applyBorder="1" applyAlignment="1">
      <alignment horizontal="left" vertical="top" wrapText="1" indent="7"/>
    </xf>
    <xf numFmtId="2" fontId="0" fillId="23" borderId="11" xfId="0" applyNumberFormat="1" applyFill="1" applyBorder="1" applyAlignment="1">
      <alignment horizontal="center"/>
    </xf>
    <xf numFmtId="0" fontId="5" fillId="11" borderId="11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/>
    </xf>
    <xf numFmtId="0" fontId="12" fillId="24" borderId="11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22" fillId="0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wrapText="1"/>
    </xf>
    <xf numFmtId="0" fontId="0" fillId="6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5" fillId="11" borderId="11" xfId="0" applyFont="1" applyFill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6" borderId="11" xfId="53" applyFont="1" applyFill="1" applyBorder="1" applyAlignment="1" applyProtection="1">
      <alignment horizontal="left" vertical="center" wrapText="1"/>
      <protection/>
    </xf>
    <xf numFmtId="0" fontId="5" fillId="11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10" borderId="11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left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0" fillId="23" borderId="11" xfId="0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5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18" xfId="0" applyFill="1" applyBorder="1" applyAlignment="1">
      <alignment horizontal="center" vertical="top" wrapText="1"/>
    </xf>
    <xf numFmtId="0" fontId="0" fillId="4" borderId="19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  <xf numFmtId="0" fontId="0" fillId="23" borderId="1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23" borderId="12" xfId="0" applyFill="1" applyBorder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23" fillId="23" borderId="11" xfId="42" applyFill="1" applyBorder="1" applyAlignment="1" applyProtection="1">
      <alignment horizontal="center" vertical="center"/>
      <protection/>
    </xf>
    <xf numFmtId="0" fontId="0" fillId="4" borderId="15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14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ZonalZKX@mail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G17" sqref="G17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84" t="s">
        <v>213</v>
      </c>
      <c r="C4" s="85"/>
    </row>
    <row r="5" spans="2:3" ht="33.75" customHeight="1">
      <c r="B5" s="10" t="s">
        <v>39</v>
      </c>
      <c r="C5" s="13" t="s">
        <v>214</v>
      </c>
    </row>
    <row r="6" spans="2:3" ht="33" customHeight="1">
      <c r="B6" s="11" t="s">
        <v>2</v>
      </c>
      <c r="C6" s="13" t="s">
        <v>215</v>
      </c>
    </row>
    <row r="7" spans="2:3" ht="30">
      <c r="B7" s="8" t="s">
        <v>40</v>
      </c>
      <c r="C7" s="13" t="s">
        <v>214</v>
      </c>
    </row>
    <row r="8" spans="2:3" ht="30">
      <c r="B8" s="12" t="s">
        <v>41</v>
      </c>
      <c r="C8" s="13" t="s">
        <v>214</v>
      </c>
    </row>
    <row r="9" spans="2:3" ht="30">
      <c r="B9" s="8" t="s">
        <v>42</v>
      </c>
      <c r="C9" s="13" t="s">
        <v>215</v>
      </c>
    </row>
    <row r="10" spans="2:3" ht="45">
      <c r="B10" s="8" t="s">
        <v>3</v>
      </c>
      <c r="C10" s="13" t="s">
        <v>216</v>
      </c>
    </row>
    <row r="11" spans="2:3" ht="30">
      <c r="B11" s="8" t="s">
        <v>4</v>
      </c>
      <c r="C11" s="13" t="s">
        <v>216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20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99" t="s">
        <v>229</v>
      </c>
      <c r="B2" s="105"/>
    </row>
    <row r="3" spans="1:2" ht="56.25" customHeight="1">
      <c r="A3" s="105"/>
      <c r="B3" s="105"/>
    </row>
    <row r="5" spans="1:2" ht="15">
      <c r="A5" s="6" t="s">
        <v>0</v>
      </c>
      <c r="B5" s="34" t="str">
        <f>'Т3'!B4</f>
        <v>ООО «Газпром трансгаз Томск» (котельная пос.Зональная Станция)</v>
      </c>
    </row>
    <row r="6" spans="1:2" ht="15">
      <c r="A6" s="6" t="s">
        <v>30</v>
      </c>
      <c r="B6" s="34">
        <f>'Т3'!B5</f>
        <v>7017005289</v>
      </c>
    </row>
    <row r="7" spans="1:2" ht="15">
      <c r="A7" s="6" t="s">
        <v>31</v>
      </c>
      <c r="B7" s="34">
        <f>'Т3'!B6</f>
        <v>997250001</v>
      </c>
    </row>
    <row r="8" spans="1:2" ht="15">
      <c r="A8" s="6" t="s">
        <v>89</v>
      </c>
      <c r="B8" s="34" t="str">
        <f>'Т3'!B7</f>
        <v>г. Томск, пр. Фрунзе, 9</v>
      </c>
    </row>
    <row r="9" spans="1:2" ht="15">
      <c r="A9" s="6" t="s">
        <v>94</v>
      </c>
      <c r="B9" s="34" t="s">
        <v>254</v>
      </c>
    </row>
    <row r="10" ht="15" customHeight="1"/>
    <row r="11" ht="15" hidden="1"/>
    <row r="12" spans="1:2" ht="15">
      <c r="A12" s="7" t="s">
        <v>10</v>
      </c>
      <c r="B12" s="7" t="s">
        <v>6</v>
      </c>
    </row>
    <row r="13" spans="1:2" ht="46.5" customHeight="1">
      <c r="A13" s="8" t="s">
        <v>15</v>
      </c>
      <c r="B13" s="13">
        <v>0</v>
      </c>
    </row>
    <row r="14" spans="1:2" ht="47.25" customHeight="1">
      <c r="A14" s="8" t="s">
        <v>16</v>
      </c>
      <c r="B14" s="13">
        <v>0</v>
      </c>
    </row>
    <row r="15" spans="1:2" ht="48" customHeight="1">
      <c r="A15" s="8" t="s">
        <v>17</v>
      </c>
      <c r="B15" s="13">
        <v>0</v>
      </c>
    </row>
    <row r="16" spans="1:2" ht="51" customHeight="1">
      <c r="A16" s="8" t="s">
        <v>146</v>
      </c>
      <c r="B16" s="13" t="s">
        <v>238</v>
      </c>
    </row>
    <row r="19" spans="1:2" ht="15">
      <c r="A19" s="102" t="s">
        <v>144</v>
      </c>
      <c r="B19" s="102"/>
    </row>
    <row r="20" spans="1:2" ht="66.75" customHeight="1">
      <c r="A20" s="102" t="s">
        <v>145</v>
      </c>
      <c r="B20" s="102"/>
    </row>
  </sheetData>
  <sheetProtection/>
  <mergeCells count="3">
    <mergeCell ref="A2:B3"/>
    <mergeCell ref="A19:B19"/>
    <mergeCell ref="A20:B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128" t="s">
        <v>230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9" ht="15">
      <c r="A3" s="6" t="s">
        <v>0</v>
      </c>
      <c r="B3" s="72" t="str">
        <f>'Т5 1 кв'!B5</f>
        <v>ООО «Газпром трансгаз Томск» (котельная пос.Зональная Станция)</v>
      </c>
      <c r="C3" s="72"/>
      <c r="D3" s="72"/>
      <c r="E3" s="72"/>
      <c r="G3" s="4"/>
      <c r="H3" s="81"/>
      <c r="I3" s="81"/>
    </row>
    <row r="4" spans="1:5" ht="15">
      <c r="A4" s="6" t="s">
        <v>30</v>
      </c>
      <c r="B4" s="72">
        <f>'Т5 1 кв'!B6</f>
        <v>7017005289</v>
      </c>
      <c r="C4" s="72"/>
      <c r="D4" s="72"/>
      <c r="E4" s="72"/>
    </row>
    <row r="5" spans="1:5" ht="15">
      <c r="A5" s="6" t="s">
        <v>31</v>
      </c>
      <c r="B5" s="72">
        <f>'Т5 1 кв'!B7</f>
        <v>997250001</v>
      </c>
      <c r="C5" s="72"/>
      <c r="D5" s="72"/>
      <c r="E5" s="72"/>
    </row>
    <row r="6" spans="1:5" ht="15">
      <c r="A6" s="6" t="s">
        <v>89</v>
      </c>
      <c r="B6" s="72" t="str">
        <f>'Т5 1 кв'!B8</f>
        <v>г. Томск, пр. Фрунзе, 9</v>
      </c>
      <c r="C6" s="72"/>
      <c r="D6" s="72"/>
      <c r="E6" s="72"/>
    </row>
    <row r="7" spans="1:5" ht="15">
      <c r="A7" s="6" t="s">
        <v>96</v>
      </c>
      <c r="B7" s="72" t="str">
        <f>'Т5 1 кв'!B9</f>
        <v>1 квартал 2010 год</v>
      </c>
      <c r="C7" s="72"/>
      <c r="D7" s="72"/>
      <c r="E7" s="72"/>
    </row>
    <row r="8" spans="2:5" ht="15">
      <c r="B8" s="129"/>
      <c r="C8" s="129"/>
      <c r="D8" s="129"/>
      <c r="E8" s="129"/>
    </row>
    <row r="9" spans="1:10" ht="15">
      <c r="A9" s="127" t="s">
        <v>239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15">
      <c r="A10" s="127"/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ht="15">
      <c r="A11" s="127"/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ht="15">
      <c r="A12" s="127"/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0" ht="15">
      <c r="A13" s="127"/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ht="15">
      <c r="A14" s="127"/>
      <c r="B14" s="127"/>
      <c r="C14" s="127"/>
      <c r="D14" s="127"/>
      <c r="E14" s="127"/>
      <c r="F14" s="127"/>
      <c r="G14" s="127"/>
      <c r="H14" s="127"/>
      <c r="I14" s="127"/>
      <c r="J14" s="127"/>
    </row>
    <row r="15" spans="1:10" ht="15">
      <c r="A15" s="127"/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0" ht="15">
      <c r="A16" s="127"/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ht="15">
      <c r="A17" s="127"/>
      <c r="B17" s="127"/>
      <c r="C17" s="127"/>
      <c r="D17" s="127"/>
      <c r="E17" s="127"/>
      <c r="F17" s="127"/>
      <c r="G17" s="127"/>
      <c r="H17" s="127"/>
      <c r="I17" s="127"/>
      <c r="J17" s="127"/>
    </row>
    <row r="18" spans="1:10" ht="15">
      <c r="A18" s="127"/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15">
      <c r="A19" s="127"/>
      <c r="B19" s="127"/>
      <c r="C19" s="127"/>
      <c r="D19" s="127"/>
      <c r="E19" s="127"/>
      <c r="F19" s="127"/>
      <c r="G19" s="127"/>
      <c r="H19" s="127"/>
      <c r="I19" s="127"/>
      <c r="J19" s="127"/>
    </row>
    <row r="20" spans="1:10" ht="15">
      <c r="A20" s="127"/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ht="15">
      <c r="A21" s="127"/>
      <c r="B21" s="127"/>
      <c r="C21" s="127"/>
      <c r="D21" s="127"/>
      <c r="E21" s="127"/>
      <c r="F21" s="127"/>
      <c r="G21" s="127"/>
      <c r="H21" s="127"/>
      <c r="I21" s="127"/>
      <c r="J21" s="127"/>
    </row>
    <row r="22" spans="1:10" ht="15">
      <c r="A22" s="127"/>
      <c r="B22" s="127"/>
      <c r="C22" s="127"/>
      <c r="D22" s="127"/>
      <c r="E22" s="127"/>
      <c r="F22" s="127"/>
      <c r="G22" s="127"/>
      <c r="H22" s="127"/>
      <c r="I22" s="127"/>
      <c r="J22" s="127"/>
    </row>
    <row r="23" spans="1:10" ht="15">
      <c r="A23" s="127"/>
      <c r="B23" s="127"/>
      <c r="C23" s="127"/>
      <c r="D23" s="127"/>
      <c r="E23" s="127"/>
      <c r="F23" s="127"/>
      <c r="G23" s="127"/>
      <c r="H23" s="127"/>
      <c r="I23" s="127"/>
      <c r="J23" s="127"/>
    </row>
    <row r="24" spans="1:10" ht="15">
      <c r="A24" s="127"/>
      <c r="B24" s="127"/>
      <c r="C24" s="127"/>
      <c r="D24" s="127"/>
      <c r="E24" s="127"/>
      <c r="F24" s="127"/>
      <c r="G24" s="127"/>
      <c r="H24" s="127"/>
      <c r="I24" s="127"/>
      <c r="J24" s="127"/>
    </row>
    <row r="25" spans="1:10" ht="15">
      <c r="A25" s="127"/>
      <c r="B25" s="127"/>
      <c r="C25" s="127"/>
      <c r="D25" s="127"/>
      <c r="E25" s="127"/>
      <c r="F25" s="127"/>
      <c r="G25" s="127"/>
      <c r="H25" s="127"/>
      <c r="I25" s="127"/>
      <c r="J25" s="127"/>
    </row>
    <row r="27" spans="1:10" ht="33.75" customHeight="1">
      <c r="A27" s="102" t="s">
        <v>147</v>
      </c>
      <c r="B27" s="102"/>
      <c r="C27" s="102"/>
      <c r="D27" s="102"/>
      <c r="E27" s="102"/>
      <c r="F27" s="102"/>
      <c r="G27" s="102"/>
      <c r="H27" s="102"/>
      <c r="I27" s="102"/>
      <c r="J27" s="102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H21" sqref="H2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56.25" customHeight="1">
      <c r="B1" s="140" t="s">
        <v>231</v>
      </c>
      <c r="C1" s="140"/>
      <c r="D1" s="140"/>
      <c r="E1" s="140"/>
      <c r="F1" s="140"/>
      <c r="G1" s="140"/>
      <c r="H1" s="140"/>
      <c r="I1" s="140"/>
    </row>
    <row r="2" spans="2:9" ht="15">
      <c r="B2" s="22"/>
      <c r="C2" s="22"/>
      <c r="D2" s="22"/>
      <c r="E2" s="22"/>
      <c r="F2" s="22"/>
      <c r="G2" s="22"/>
      <c r="H2" s="22"/>
      <c r="I2" s="22"/>
    </row>
    <row r="3" spans="2:9" ht="15">
      <c r="B3" s="6" t="s">
        <v>0</v>
      </c>
      <c r="C3" s="72" t="str">
        <f>'Т6'!B3</f>
        <v>ООО «Газпром трансгаз Томск» (котельная пос.Зональная Станция)</v>
      </c>
      <c r="D3" s="72"/>
      <c r="E3" s="72"/>
      <c r="F3" s="72"/>
      <c r="G3" s="72"/>
      <c r="H3" s="72"/>
      <c r="I3" s="72"/>
    </row>
    <row r="4" spans="2:9" ht="15">
      <c r="B4" s="6" t="s">
        <v>30</v>
      </c>
      <c r="C4" s="72">
        <f>'Т6'!B4</f>
        <v>7017005289</v>
      </c>
      <c r="D4" s="72"/>
      <c r="E4" s="72"/>
      <c r="F4" s="72"/>
      <c r="G4" s="72"/>
      <c r="H4" s="72"/>
      <c r="I4" s="72"/>
    </row>
    <row r="5" spans="2:9" ht="15">
      <c r="B5" s="6" t="s">
        <v>31</v>
      </c>
      <c r="C5" s="72">
        <f>'Т6'!B5</f>
        <v>997250001</v>
      </c>
      <c r="D5" s="72"/>
      <c r="E5" s="72"/>
      <c r="F5" s="72"/>
      <c r="G5" s="72"/>
      <c r="H5" s="72"/>
      <c r="I5" s="72"/>
    </row>
    <row r="6" spans="2:9" ht="15">
      <c r="B6" s="6" t="s">
        <v>96</v>
      </c>
      <c r="C6" s="72" t="s">
        <v>241</v>
      </c>
      <c r="D6" s="72"/>
      <c r="E6" s="72"/>
      <c r="F6" s="72"/>
      <c r="G6" s="72"/>
      <c r="H6" s="72"/>
      <c r="I6" s="72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8" t="s">
        <v>101</v>
      </c>
      <c r="C8" s="141" t="s">
        <v>247</v>
      </c>
      <c r="D8" s="142"/>
      <c r="E8" s="142"/>
      <c r="F8" s="142"/>
      <c r="G8" s="142"/>
      <c r="H8" s="142"/>
      <c r="I8" s="143"/>
    </row>
    <row r="9" spans="2:9" ht="28.5" customHeight="1">
      <c r="B9" s="9" t="s">
        <v>35</v>
      </c>
      <c r="C9" s="139" t="s">
        <v>249</v>
      </c>
      <c r="D9" s="139"/>
      <c r="E9" s="139"/>
      <c r="F9" s="139"/>
      <c r="G9" s="139"/>
      <c r="H9" s="139"/>
      <c r="I9" s="139"/>
    </row>
    <row r="10" spans="2:9" ht="27" customHeight="1">
      <c r="B10" s="9" t="s">
        <v>34</v>
      </c>
      <c r="C10" s="139" t="s">
        <v>250</v>
      </c>
      <c r="D10" s="139"/>
      <c r="E10" s="139"/>
      <c r="F10" s="139"/>
      <c r="G10" s="139"/>
      <c r="H10" s="139"/>
      <c r="I10" s="139"/>
    </row>
    <row r="11" spans="2:9" ht="28.5" customHeight="1">
      <c r="B11" s="9" t="s">
        <v>32</v>
      </c>
      <c r="C11" s="144" t="s">
        <v>251</v>
      </c>
      <c r="D11" s="139"/>
      <c r="E11" s="139"/>
      <c r="F11" s="139"/>
      <c r="G11" s="139"/>
      <c r="H11" s="139"/>
      <c r="I11" s="139"/>
    </row>
    <row r="12" spans="2:9" ht="27" customHeight="1">
      <c r="B12" s="9" t="s">
        <v>33</v>
      </c>
      <c r="C12" s="139" t="s">
        <v>248</v>
      </c>
      <c r="D12" s="139"/>
      <c r="E12" s="139"/>
      <c r="F12" s="139"/>
      <c r="G12" s="139"/>
      <c r="H12" s="139"/>
      <c r="I12" s="139"/>
    </row>
    <row r="14" spans="2:12" ht="22.5" customHeight="1">
      <c r="B14" s="145" t="s">
        <v>80</v>
      </c>
      <c r="C14" s="146"/>
      <c r="D14" s="146"/>
      <c r="E14" s="146"/>
      <c r="F14" s="146"/>
      <c r="G14" s="146"/>
      <c r="H14" s="146"/>
      <c r="I14" s="147"/>
      <c r="J14" s="130" t="s">
        <v>232</v>
      </c>
      <c r="K14" s="131"/>
      <c r="L14" s="132"/>
    </row>
    <row r="15" spans="2:12" ht="27" customHeight="1">
      <c r="B15" s="148" t="s">
        <v>81</v>
      </c>
      <c r="C15" s="149"/>
      <c r="D15" s="149"/>
      <c r="E15" s="149"/>
      <c r="F15" s="149"/>
      <c r="G15" s="149"/>
      <c r="H15" s="149"/>
      <c r="I15" s="150"/>
      <c r="J15" s="133"/>
      <c r="K15" s="134"/>
      <c r="L15" s="135"/>
    </row>
    <row r="16" spans="2:12" ht="57.75" customHeight="1">
      <c r="B16" s="151" t="s">
        <v>102</v>
      </c>
      <c r="C16" s="152"/>
      <c r="D16" s="152"/>
      <c r="E16" s="152"/>
      <c r="F16" s="152"/>
      <c r="G16" s="152"/>
      <c r="H16" s="152"/>
      <c r="I16" s="153"/>
      <c r="J16" s="136"/>
      <c r="K16" s="137"/>
      <c r="L16" s="138"/>
    </row>
    <row r="18" spans="2:9" ht="32.25" customHeight="1">
      <c r="B18" s="102" t="s">
        <v>148</v>
      </c>
      <c r="C18" s="102"/>
      <c r="D18" s="102"/>
      <c r="E18" s="102"/>
      <c r="F18" s="102"/>
      <c r="G18" s="102"/>
      <c r="H18" s="102"/>
      <c r="I18" s="102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1" r:id="rId1" display="ZonalZKX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zoomScalePageLayoutView="0" workbookViewId="0" topLeftCell="A1">
      <selection activeCell="D5" sqref="D5:I5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82" t="s">
        <v>217</v>
      </c>
      <c r="C2" s="82"/>
      <c r="D2" s="82"/>
      <c r="E2" s="82"/>
      <c r="F2" s="82"/>
      <c r="G2" s="82"/>
      <c r="H2" s="82"/>
      <c r="I2" s="82"/>
    </row>
    <row r="3" spans="2:9" ht="9" customHeight="1">
      <c r="B3" s="30"/>
      <c r="C3" s="30"/>
      <c r="D3" s="30"/>
      <c r="E3" s="30"/>
      <c r="F3" s="30"/>
      <c r="G3" s="30"/>
      <c r="H3" s="30"/>
      <c r="I3" s="30"/>
    </row>
    <row r="4" spans="2:9" ht="29.25" customHeight="1">
      <c r="B4" s="89" t="s">
        <v>0</v>
      </c>
      <c r="C4" s="89"/>
      <c r="D4" s="83" t="s">
        <v>255</v>
      </c>
      <c r="E4" s="83"/>
      <c r="F4" s="83"/>
      <c r="G4" s="83"/>
      <c r="H4" s="83"/>
      <c r="I4" s="83"/>
    </row>
    <row r="5" spans="2:9" ht="15">
      <c r="B5" s="87" t="s">
        <v>30</v>
      </c>
      <c r="C5" s="87"/>
      <c r="D5" s="79">
        <v>7017005289</v>
      </c>
      <c r="E5" s="79"/>
      <c r="F5" s="79"/>
      <c r="G5" s="79"/>
      <c r="H5" s="79"/>
      <c r="I5" s="79"/>
    </row>
    <row r="6" spans="2:9" ht="15">
      <c r="B6" s="87" t="s">
        <v>31</v>
      </c>
      <c r="C6" s="87"/>
      <c r="D6" s="79">
        <v>997250001</v>
      </c>
      <c r="E6" s="79"/>
      <c r="F6" s="79"/>
      <c r="G6" s="79"/>
      <c r="H6" s="79"/>
      <c r="I6" s="79"/>
    </row>
    <row r="7" spans="2:9" ht="15">
      <c r="B7" s="87" t="s">
        <v>82</v>
      </c>
      <c r="C7" s="87"/>
      <c r="D7" s="79" t="s">
        <v>240</v>
      </c>
      <c r="E7" s="79"/>
      <c r="F7" s="79"/>
      <c r="G7" s="79"/>
      <c r="H7" s="79"/>
      <c r="I7" s="79"/>
    </row>
    <row r="8" spans="1:9" ht="15">
      <c r="A8" s="81"/>
      <c r="B8" s="86" t="s">
        <v>210</v>
      </c>
      <c r="C8" s="86"/>
      <c r="D8" s="76" t="s">
        <v>233</v>
      </c>
      <c r="E8" s="76"/>
      <c r="F8" s="76"/>
      <c r="G8" s="76"/>
      <c r="H8" s="76"/>
      <c r="I8" s="76"/>
    </row>
    <row r="9" spans="1:9" ht="15">
      <c r="A9" s="81"/>
      <c r="B9" s="86"/>
      <c r="C9" s="86"/>
      <c r="D9" s="76"/>
      <c r="E9" s="76"/>
      <c r="F9" s="76"/>
      <c r="G9" s="76"/>
      <c r="H9" s="76"/>
      <c r="I9" s="76"/>
    </row>
    <row r="10" spans="2:9" ht="15">
      <c r="B10" s="86" t="s">
        <v>25</v>
      </c>
      <c r="C10" s="86"/>
      <c r="D10" s="88" t="s">
        <v>234</v>
      </c>
      <c r="E10" s="88"/>
      <c r="F10" s="88"/>
      <c r="G10" s="88"/>
      <c r="H10" s="88"/>
      <c r="I10" s="88"/>
    </row>
    <row r="11" spans="2:9" ht="15">
      <c r="B11" s="86" t="s">
        <v>85</v>
      </c>
      <c r="C11" s="86"/>
      <c r="D11" s="88" t="s">
        <v>235</v>
      </c>
      <c r="E11" s="88"/>
      <c r="F11" s="88"/>
      <c r="G11" s="88"/>
      <c r="H11" s="88"/>
      <c r="I11" s="88"/>
    </row>
    <row r="12" spans="2:9" ht="15">
      <c r="B12" s="87" t="s">
        <v>1</v>
      </c>
      <c r="C12" s="87"/>
      <c r="D12" s="88" t="s">
        <v>248</v>
      </c>
      <c r="E12" s="88"/>
      <c r="F12" s="88"/>
      <c r="G12" s="88"/>
      <c r="H12" s="88"/>
      <c r="I12" s="88"/>
    </row>
    <row r="13" spans="2:9" ht="15">
      <c r="B13" s="76" t="s">
        <v>44</v>
      </c>
      <c r="C13" s="76"/>
      <c r="D13" s="76"/>
      <c r="E13" s="76"/>
      <c r="F13" s="76"/>
      <c r="G13" s="76"/>
      <c r="H13" s="76"/>
      <c r="I13" s="76"/>
    </row>
    <row r="14" spans="2:9" ht="15" customHeight="1">
      <c r="B14" s="78" t="s">
        <v>38</v>
      </c>
      <c r="C14" s="78"/>
      <c r="D14" s="78" t="s">
        <v>18</v>
      </c>
      <c r="E14" s="78" t="s">
        <v>23</v>
      </c>
      <c r="F14" s="78"/>
      <c r="G14" s="78"/>
      <c r="H14" s="78"/>
      <c r="I14" s="78" t="s">
        <v>26</v>
      </c>
    </row>
    <row r="15" spans="2:9" ht="49.5" customHeight="1">
      <c r="B15" s="78"/>
      <c r="C15" s="78"/>
      <c r="D15" s="78"/>
      <c r="E15" s="67" t="s">
        <v>19</v>
      </c>
      <c r="F15" s="67" t="s">
        <v>20</v>
      </c>
      <c r="G15" s="67" t="s">
        <v>21</v>
      </c>
      <c r="H15" s="67" t="s">
        <v>22</v>
      </c>
      <c r="I15" s="78"/>
    </row>
    <row r="16" spans="2:9" ht="15">
      <c r="B16" s="92" t="s">
        <v>36</v>
      </c>
      <c r="C16" s="68" t="s">
        <v>24</v>
      </c>
      <c r="D16" s="67">
        <v>674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</row>
    <row r="17" spans="2:9" ht="15">
      <c r="B17" s="92"/>
      <c r="C17" s="69" t="s">
        <v>43</v>
      </c>
      <c r="D17" s="67">
        <v>636.17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</row>
    <row r="18" spans="2:9" ht="15">
      <c r="B18" s="77" t="s">
        <v>37</v>
      </c>
      <c r="C18" s="68" t="s">
        <v>24</v>
      </c>
      <c r="D18" s="67">
        <v>674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</row>
    <row r="19" spans="2:9" ht="25.5">
      <c r="B19" s="77"/>
      <c r="C19" s="68" t="s">
        <v>43</v>
      </c>
      <c r="D19" s="70">
        <v>636.17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</row>
    <row r="20" spans="2:9" ht="15">
      <c r="B20" s="76" t="s">
        <v>98</v>
      </c>
      <c r="C20" s="76"/>
      <c r="D20" s="76"/>
      <c r="E20" s="76"/>
      <c r="F20" s="76"/>
      <c r="G20" s="76"/>
      <c r="H20" s="76"/>
      <c r="I20" s="76"/>
    </row>
    <row r="21" spans="2:9" ht="15">
      <c r="B21" s="92" t="s">
        <v>36</v>
      </c>
      <c r="C21" s="68" t="s">
        <v>45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</row>
    <row r="22" spans="2:9" ht="15">
      <c r="B22" s="92"/>
      <c r="C22" s="69" t="s">
        <v>46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</row>
    <row r="23" spans="2:9" ht="15">
      <c r="B23" s="77" t="s">
        <v>37</v>
      </c>
      <c r="C23" s="68" t="s">
        <v>45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</row>
    <row r="24" spans="2:9" ht="15">
      <c r="B24" s="77"/>
      <c r="C24" s="68" t="s">
        <v>46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2:9" ht="15">
      <c r="B25" s="76" t="s">
        <v>99</v>
      </c>
      <c r="C25" s="76"/>
      <c r="D25" s="76"/>
      <c r="E25" s="76"/>
      <c r="F25" s="76"/>
      <c r="G25" s="76"/>
      <c r="H25" s="76"/>
      <c r="I25" s="76"/>
    </row>
    <row r="26" spans="2:9" ht="15">
      <c r="B26" s="77" t="s">
        <v>36</v>
      </c>
      <c r="C26" s="68" t="s">
        <v>45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</row>
    <row r="27" spans="2:9" ht="15">
      <c r="B27" s="77"/>
      <c r="C27" s="69" t="s">
        <v>46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</row>
    <row r="28" spans="2:9" ht="15">
      <c r="B28" s="77" t="s">
        <v>37</v>
      </c>
      <c r="C28" s="68" t="s">
        <v>45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</row>
    <row r="29" spans="2:9" ht="15">
      <c r="B29" s="77"/>
      <c r="C29" s="68" t="s">
        <v>46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</row>
    <row r="30" spans="2:9" ht="25.5" customHeight="1">
      <c r="B30" s="31"/>
      <c r="C30" s="31"/>
      <c r="D30" s="31"/>
      <c r="E30" s="31"/>
      <c r="F30" s="31"/>
      <c r="G30" s="31"/>
      <c r="H30" s="31"/>
      <c r="I30" s="31"/>
    </row>
    <row r="31" spans="2:9" ht="15">
      <c r="B31" s="89" t="s">
        <v>0</v>
      </c>
      <c r="C31" s="89"/>
      <c r="D31" s="90" t="str">
        <f>D4</f>
        <v>ООО «Газпром трансгаз Томск» (котельная пос.Зональная Станция)</v>
      </c>
      <c r="E31" s="90"/>
      <c r="F31" s="90"/>
      <c r="G31" s="90"/>
      <c r="H31" s="90"/>
      <c r="I31" s="90"/>
    </row>
    <row r="32" spans="2:9" ht="15">
      <c r="B32" s="87" t="s">
        <v>30</v>
      </c>
      <c r="C32" s="87"/>
      <c r="D32" s="88">
        <f>D5</f>
        <v>7017005289</v>
      </c>
      <c r="E32" s="88"/>
      <c r="F32" s="88"/>
      <c r="G32" s="88"/>
      <c r="H32" s="88"/>
      <c r="I32" s="88"/>
    </row>
    <row r="33" spans="2:9" ht="15">
      <c r="B33" s="87" t="s">
        <v>31</v>
      </c>
      <c r="C33" s="87"/>
      <c r="D33" s="88">
        <f>D6</f>
        <v>997250001</v>
      </c>
      <c r="E33" s="88"/>
      <c r="F33" s="88"/>
      <c r="G33" s="88"/>
      <c r="H33" s="88"/>
      <c r="I33" s="88"/>
    </row>
    <row r="34" spans="2:9" ht="15">
      <c r="B34" s="87" t="s">
        <v>82</v>
      </c>
      <c r="C34" s="87"/>
      <c r="D34" s="88" t="str">
        <f>D7</f>
        <v>г. Томск, пр. Фрунзе, 9</v>
      </c>
      <c r="E34" s="88"/>
      <c r="F34" s="88"/>
      <c r="G34" s="88"/>
      <c r="H34" s="88"/>
      <c r="I34" s="88"/>
    </row>
    <row r="35" spans="1:9" ht="48.75" customHeight="1">
      <c r="A35" s="18"/>
      <c r="B35" s="86" t="s">
        <v>211</v>
      </c>
      <c r="C35" s="86"/>
      <c r="D35" s="91">
        <v>0</v>
      </c>
      <c r="E35" s="91"/>
      <c r="F35" s="91"/>
      <c r="G35" s="91"/>
      <c r="H35" s="91"/>
      <c r="I35" s="91"/>
    </row>
    <row r="36" spans="2:9" ht="28.5" customHeight="1">
      <c r="B36" s="86" t="s">
        <v>25</v>
      </c>
      <c r="C36" s="86"/>
      <c r="D36" s="91">
        <v>0</v>
      </c>
      <c r="E36" s="91"/>
      <c r="F36" s="91"/>
      <c r="G36" s="91"/>
      <c r="H36" s="91"/>
      <c r="I36" s="91"/>
    </row>
    <row r="37" spans="2:9" ht="16.5" customHeight="1">
      <c r="B37" s="86" t="s">
        <v>83</v>
      </c>
      <c r="C37" s="86"/>
      <c r="D37" s="91">
        <v>0</v>
      </c>
      <c r="E37" s="91"/>
      <c r="F37" s="91"/>
      <c r="G37" s="91"/>
      <c r="H37" s="91"/>
      <c r="I37" s="91"/>
    </row>
    <row r="38" spans="2:9" ht="16.5" customHeight="1">
      <c r="B38" s="87" t="s">
        <v>1</v>
      </c>
      <c r="C38" s="87"/>
      <c r="D38" s="91">
        <v>0</v>
      </c>
      <c r="E38" s="91"/>
      <c r="F38" s="91"/>
      <c r="G38" s="91"/>
      <c r="H38" s="91"/>
      <c r="I38" s="91"/>
    </row>
    <row r="39" spans="2:9" ht="28.5" customHeight="1">
      <c r="B39" s="92" t="s">
        <v>84</v>
      </c>
      <c r="C39" s="92"/>
      <c r="D39" s="91">
        <v>0</v>
      </c>
      <c r="E39" s="91"/>
      <c r="F39" s="91"/>
      <c r="G39" s="91"/>
      <c r="H39" s="91"/>
      <c r="I39" s="91"/>
    </row>
    <row r="40" spans="2:9" ht="28.5" customHeight="1">
      <c r="B40" s="31"/>
      <c r="C40" s="31"/>
      <c r="D40" s="31"/>
      <c r="E40" s="31"/>
      <c r="F40" s="31"/>
      <c r="G40" s="31"/>
      <c r="H40" s="31"/>
      <c r="I40" s="31"/>
    </row>
    <row r="41" spans="2:9" ht="15">
      <c r="B41" s="89" t="s">
        <v>0</v>
      </c>
      <c r="C41" s="89"/>
      <c r="D41" s="90" t="str">
        <f>D31</f>
        <v>ООО «Газпром трансгаз Томск» (котельная пос.Зональная Станция)</v>
      </c>
      <c r="E41" s="90"/>
      <c r="F41" s="90"/>
      <c r="G41" s="90"/>
      <c r="H41" s="90"/>
      <c r="I41" s="90"/>
    </row>
    <row r="42" spans="2:9" ht="15">
      <c r="B42" s="87" t="s">
        <v>30</v>
      </c>
      <c r="C42" s="87"/>
      <c r="D42" s="88">
        <f>D32</f>
        <v>7017005289</v>
      </c>
      <c r="E42" s="88"/>
      <c r="F42" s="88"/>
      <c r="G42" s="88"/>
      <c r="H42" s="88"/>
      <c r="I42" s="88"/>
    </row>
    <row r="43" spans="2:9" ht="15">
      <c r="B43" s="87" t="s">
        <v>31</v>
      </c>
      <c r="C43" s="87"/>
      <c r="D43" s="88">
        <f>D33</f>
        <v>997250001</v>
      </c>
      <c r="E43" s="88"/>
      <c r="F43" s="88"/>
      <c r="G43" s="88"/>
      <c r="H43" s="88"/>
      <c r="I43" s="88"/>
    </row>
    <row r="44" spans="2:9" ht="15">
      <c r="B44" s="87" t="s">
        <v>82</v>
      </c>
      <c r="C44" s="87"/>
      <c r="D44" s="88" t="str">
        <f>D34</f>
        <v>г. Томск, пр. Фрунзе, 9</v>
      </c>
      <c r="E44" s="88"/>
      <c r="F44" s="88"/>
      <c r="G44" s="88"/>
      <c r="H44" s="88"/>
      <c r="I44" s="88"/>
    </row>
    <row r="45" spans="1:9" ht="30.75" customHeight="1">
      <c r="A45" s="81"/>
      <c r="B45" s="86" t="s">
        <v>212</v>
      </c>
      <c r="C45" s="86"/>
      <c r="D45" s="91">
        <v>0</v>
      </c>
      <c r="E45" s="91"/>
      <c r="F45" s="91"/>
      <c r="G45" s="91"/>
      <c r="H45" s="91"/>
      <c r="I45" s="91"/>
    </row>
    <row r="46" spans="1:9" ht="15" customHeight="1">
      <c r="A46" s="81"/>
      <c r="B46" s="86"/>
      <c r="C46" s="86"/>
      <c r="D46" s="91"/>
      <c r="E46" s="91"/>
      <c r="F46" s="91"/>
      <c r="G46" s="91"/>
      <c r="H46" s="91"/>
      <c r="I46" s="91"/>
    </row>
    <row r="47" spans="2:9" ht="30.75" customHeight="1">
      <c r="B47" s="86" t="s">
        <v>25</v>
      </c>
      <c r="C47" s="86"/>
      <c r="D47" s="91">
        <v>0</v>
      </c>
      <c r="E47" s="91"/>
      <c r="F47" s="91"/>
      <c r="G47" s="91"/>
      <c r="H47" s="91"/>
      <c r="I47" s="91"/>
    </row>
    <row r="48" spans="2:9" ht="15">
      <c r="B48" s="86" t="s">
        <v>83</v>
      </c>
      <c r="C48" s="86"/>
      <c r="D48" s="91">
        <v>0</v>
      </c>
      <c r="E48" s="91"/>
      <c r="F48" s="91"/>
      <c r="G48" s="91"/>
      <c r="H48" s="91"/>
      <c r="I48" s="91"/>
    </row>
    <row r="49" spans="2:9" ht="15">
      <c r="B49" s="87" t="s">
        <v>1</v>
      </c>
      <c r="C49" s="87"/>
      <c r="D49" s="91">
        <v>0</v>
      </c>
      <c r="E49" s="91"/>
      <c r="F49" s="91"/>
      <c r="G49" s="91"/>
      <c r="H49" s="91"/>
      <c r="I49" s="91"/>
    </row>
    <row r="50" spans="2:9" ht="28.5" customHeight="1">
      <c r="B50" s="92" t="s">
        <v>27</v>
      </c>
      <c r="C50" s="92"/>
      <c r="D50" s="91">
        <v>0</v>
      </c>
      <c r="E50" s="91"/>
      <c r="F50" s="91"/>
      <c r="G50" s="91"/>
      <c r="H50" s="91"/>
      <c r="I50" s="91"/>
    </row>
    <row r="51" spans="2:9" ht="15">
      <c r="B51" s="31"/>
      <c r="C51" s="31"/>
      <c r="D51" s="31"/>
      <c r="E51" s="31"/>
      <c r="F51" s="31"/>
      <c r="G51" s="31"/>
      <c r="H51" s="31"/>
      <c r="I51" s="31"/>
    </row>
    <row r="52" spans="2:9" ht="31.5" customHeight="1">
      <c r="B52" s="80" t="s">
        <v>110</v>
      </c>
      <c r="C52" s="80"/>
      <c r="D52" s="80"/>
      <c r="E52" s="80"/>
      <c r="F52" s="80"/>
      <c r="G52" s="80"/>
      <c r="H52" s="80"/>
      <c r="I52" s="80"/>
    </row>
    <row r="53" spans="2:9" ht="51.75" customHeight="1">
      <c r="B53" s="80" t="s">
        <v>218</v>
      </c>
      <c r="C53" s="80"/>
      <c r="D53" s="80"/>
      <c r="E53" s="80"/>
      <c r="F53" s="80"/>
      <c r="G53" s="80"/>
      <c r="H53" s="80"/>
      <c r="I53" s="80"/>
    </row>
    <row r="54" spans="2:9" ht="15">
      <c r="B54" s="30"/>
      <c r="C54" s="30"/>
      <c r="D54" s="30"/>
      <c r="E54" s="30"/>
      <c r="F54" s="30"/>
      <c r="G54" s="30"/>
      <c r="H54" s="30"/>
      <c r="I54" s="30"/>
    </row>
  </sheetData>
  <sheetProtection/>
  <mergeCells count="70">
    <mergeCell ref="B2:I2"/>
    <mergeCell ref="B5:C5"/>
    <mergeCell ref="B6:C6"/>
    <mergeCell ref="D5:I5"/>
    <mergeCell ref="D6:I6"/>
    <mergeCell ref="B4:C4"/>
    <mergeCell ref="D4:I4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7:C7"/>
    <mergeCell ref="B33:C33"/>
    <mergeCell ref="D7:I7"/>
    <mergeCell ref="D12:I12"/>
    <mergeCell ref="B8:C9"/>
    <mergeCell ref="B10:C10"/>
    <mergeCell ref="D14:D15"/>
    <mergeCell ref="E14:H14"/>
    <mergeCell ref="D11:I11"/>
    <mergeCell ref="B12:C12"/>
    <mergeCell ref="B13:I13"/>
    <mergeCell ref="B14:C15"/>
    <mergeCell ref="B16:B17"/>
    <mergeCell ref="D10:I10"/>
    <mergeCell ref="B11:C11"/>
    <mergeCell ref="I14:I15"/>
    <mergeCell ref="D33:I33"/>
    <mergeCell ref="D43:I43"/>
    <mergeCell ref="B18:B19"/>
    <mergeCell ref="B31:C31"/>
    <mergeCell ref="D31:I31"/>
    <mergeCell ref="B43:C43"/>
    <mergeCell ref="B34:C34"/>
    <mergeCell ref="D34:I34"/>
    <mergeCell ref="B36:C36"/>
    <mergeCell ref="D36:I36"/>
    <mergeCell ref="B21:B22"/>
    <mergeCell ref="B32:C32"/>
    <mergeCell ref="B20:I20"/>
    <mergeCell ref="B23:B24"/>
    <mergeCell ref="B25:I25"/>
    <mergeCell ref="B26:B27"/>
    <mergeCell ref="B28:B29"/>
    <mergeCell ref="D32:I32"/>
    <mergeCell ref="B35:C35"/>
    <mergeCell ref="B37:C37"/>
    <mergeCell ref="B44:C44"/>
    <mergeCell ref="D44:I44"/>
    <mergeCell ref="B41:C41"/>
    <mergeCell ref="D41:I41"/>
    <mergeCell ref="D37:I37"/>
    <mergeCell ref="B42:C42"/>
    <mergeCell ref="D42:I4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5" sqref="C5:D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99" t="s">
        <v>219</v>
      </c>
      <c r="B2" s="100"/>
      <c r="C2" s="100"/>
      <c r="D2" s="100"/>
    </row>
    <row r="4" spans="1:4" ht="15">
      <c r="A4" s="97" t="s">
        <v>0</v>
      </c>
      <c r="B4" s="97"/>
      <c r="C4" s="72" t="str">
        <f>'Т1.1.'!$D$31</f>
        <v>ООО «Газпром трансгаз Томск» (котельная пос.Зональная Станция)</v>
      </c>
      <c r="D4" s="72"/>
    </row>
    <row r="5" spans="1:4" ht="15">
      <c r="A5" s="97" t="s">
        <v>88</v>
      </c>
      <c r="B5" s="97"/>
      <c r="C5" s="72">
        <f>'Т1.1.'!$D$32</f>
        <v>7017005289</v>
      </c>
      <c r="D5" s="72"/>
    </row>
    <row r="6" spans="1:4" ht="15">
      <c r="A6" s="97" t="s">
        <v>31</v>
      </c>
      <c r="B6" s="97"/>
      <c r="C6" s="72">
        <f>'Т1.1.'!$D$33</f>
        <v>997250001</v>
      </c>
      <c r="D6" s="72"/>
    </row>
    <row r="7" spans="1:4" ht="15">
      <c r="A7" s="97" t="s">
        <v>89</v>
      </c>
      <c r="B7" s="97"/>
      <c r="C7" s="72" t="str">
        <f>'Т1.1.'!$D$7</f>
        <v>г. Томск, пр. Фрунзе, 9</v>
      </c>
      <c r="D7" s="72"/>
    </row>
    <row r="8" spans="1:4" ht="29.25" customHeight="1">
      <c r="A8" s="93" t="s">
        <v>86</v>
      </c>
      <c r="B8" s="93"/>
      <c r="C8" s="75">
        <v>0</v>
      </c>
      <c r="D8" s="75"/>
    </row>
    <row r="9" spans="1:4" ht="32.25" customHeight="1">
      <c r="A9" s="94" t="s">
        <v>25</v>
      </c>
      <c r="B9" s="94"/>
      <c r="C9" s="75">
        <v>0</v>
      </c>
      <c r="D9" s="75"/>
    </row>
    <row r="10" spans="1:4" ht="15">
      <c r="A10" s="73" t="s">
        <v>90</v>
      </c>
      <c r="B10" s="73"/>
      <c r="C10" s="75">
        <v>0</v>
      </c>
      <c r="D10" s="75"/>
    </row>
    <row r="11" spans="1:4" ht="15">
      <c r="A11" s="73" t="s">
        <v>1</v>
      </c>
      <c r="B11" s="73"/>
      <c r="C11" s="75">
        <v>0</v>
      </c>
      <c r="D11" s="75"/>
    </row>
    <row r="12" spans="1:4" ht="15">
      <c r="A12" s="71" t="s">
        <v>50</v>
      </c>
      <c r="B12" s="71"/>
      <c r="C12" s="71" t="s">
        <v>6</v>
      </c>
      <c r="D12" s="71"/>
    </row>
    <row r="13" spans="1:4" ht="15" customHeight="1">
      <c r="A13" s="95" t="s">
        <v>87</v>
      </c>
      <c r="B13" s="95"/>
      <c r="C13" s="96">
        <v>0</v>
      </c>
      <c r="D13" s="96"/>
    </row>
    <row r="14" spans="1:4" ht="15">
      <c r="A14" s="95"/>
      <c r="B14" s="95"/>
      <c r="C14" s="96"/>
      <c r="D14" s="96"/>
    </row>
    <row r="15" ht="29.25" customHeight="1"/>
    <row r="16" spans="1:4" ht="15">
      <c r="A16" s="97" t="s">
        <v>0</v>
      </c>
      <c r="B16" s="97"/>
      <c r="C16" s="72" t="str">
        <f>'Т1.1.'!$D$31</f>
        <v>ООО «Газпром трансгаз Томск» (котельная пос.Зональная Станция)</v>
      </c>
      <c r="D16" s="72"/>
    </row>
    <row r="17" spans="1:4" ht="15">
      <c r="A17" s="97" t="s">
        <v>88</v>
      </c>
      <c r="B17" s="97"/>
      <c r="C17" s="72">
        <f>'Т1.1.'!$D$32</f>
        <v>7017005289</v>
      </c>
      <c r="D17" s="72"/>
    </row>
    <row r="18" spans="1:4" ht="15">
      <c r="A18" s="97" t="s">
        <v>31</v>
      </c>
      <c r="B18" s="97"/>
      <c r="C18" s="72">
        <f>'Т1.1.'!$D$33</f>
        <v>997250001</v>
      </c>
      <c r="D18" s="72"/>
    </row>
    <row r="19" spans="1:4" ht="15">
      <c r="A19" s="74" t="s">
        <v>89</v>
      </c>
      <c r="B19" s="74"/>
      <c r="C19" s="72" t="str">
        <f>'Т1.1.'!$D$7</f>
        <v>г. Томск, пр. Фрунзе, 9</v>
      </c>
      <c r="D19" s="72"/>
    </row>
    <row r="20" spans="1:4" ht="29.25" customHeight="1">
      <c r="A20" s="93" t="s">
        <v>93</v>
      </c>
      <c r="B20" s="93"/>
      <c r="C20" s="75">
        <v>0</v>
      </c>
      <c r="D20" s="75"/>
    </row>
    <row r="21" spans="1:4" ht="32.25" customHeight="1">
      <c r="A21" s="94" t="s">
        <v>25</v>
      </c>
      <c r="B21" s="94"/>
      <c r="C21" s="75">
        <v>0</v>
      </c>
      <c r="D21" s="75"/>
    </row>
    <row r="22" spans="1:4" ht="15">
      <c r="A22" s="73" t="s">
        <v>91</v>
      </c>
      <c r="B22" s="73"/>
      <c r="C22" s="75">
        <v>0</v>
      </c>
      <c r="D22" s="75"/>
    </row>
    <row r="23" spans="1:4" ht="15">
      <c r="A23" s="73" t="s">
        <v>1</v>
      </c>
      <c r="B23" s="73"/>
      <c r="C23" s="75">
        <v>0</v>
      </c>
      <c r="D23" s="75"/>
    </row>
    <row r="24" spans="1:4" ht="15">
      <c r="A24" s="71" t="s">
        <v>50</v>
      </c>
      <c r="B24" s="71"/>
      <c r="C24" s="71" t="s">
        <v>6</v>
      </c>
      <c r="D24" s="71"/>
    </row>
    <row r="25" spans="1:4" ht="15">
      <c r="A25" s="95" t="s">
        <v>92</v>
      </c>
      <c r="B25" s="95"/>
      <c r="C25" s="96">
        <v>0</v>
      </c>
      <c r="D25" s="96"/>
    </row>
    <row r="26" spans="1:4" ht="15">
      <c r="A26" s="95"/>
      <c r="B26" s="95"/>
      <c r="C26" s="96"/>
      <c r="D26" s="96"/>
    </row>
    <row r="29" spans="1:9" ht="33" customHeight="1">
      <c r="A29" s="98" t="s">
        <v>110</v>
      </c>
      <c r="B29" s="98"/>
      <c r="C29" s="98"/>
      <c r="D29" s="98"/>
      <c r="E29" s="17"/>
      <c r="F29" s="17"/>
      <c r="G29" s="17"/>
      <c r="H29" s="17"/>
      <c r="I29" s="17"/>
    </row>
    <row r="30" spans="1:9" ht="64.5" customHeight="1">
      <c r="A30" s="98" t="s">
        <v>220</v>
      </c>
      <c r="B30" s="98"/>
      <c r="C30" s="98"/>
      <c r="D30" s="98"/>
      <c r="E30" s="17"/>
      <c r="F30" s="17"/>
      <c r="G30" s="17"/>
      <c r="H30" s="17"/>
      <c r="I30" s="17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23:B23"/>
    <mergeCell ref="C23:D23"/>
    <mergeCell ref="A17:B17"/>
    <mergeCell ref="C17:D17"/>
    <mergeCell ref="A18:B18"/>
    <mergeCell ref="C18:D18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4:B24"/>
    <mergeCell ref="C24:D24"/>
    <mergeCell ref="A22:B22"/>
    <mergeCell ref="A19:B19"/>
    <mergeCell ref="C19:D19"/>
    <mergeCell ref="C22:D22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5.7109375" style="0" customWidth="1"/>
    <col min="2" max="2" width="85.8515625" style="0" customWidth="1"/>
    <col min="3" max="3" width="9.140625" style="0" hidden="1" customWidth="1"/>
  </cols>
  <sheetData>
    <row r="2" spans="1:3" ht="36" customHeight="1">
      <c r="A2" s="101" t="s">
        <v>221</v>
      </c>
      <c r="B2" s="101"/>
      <c r="C2" s="2"/>
    </row>
    <row r="3" spans="1:3" ht="15">
      <c r="A3" s="63" t="s">
        <v>0</v>
      </c>
      <c r="B3" s="72" t="str">
        <f>'Т1.1.'!$D$31</f>
        <v>ООО «Газпром трансгаз Томск» (котельная пос.Зональная Станция)</v>
      </c>
      <c r="C3" s="72"/>
    </row>
    <row r="4" spans="1:3" ht="15">
      <c r="A4" s="63" t="s">
        <v>30</v>
      </c>
      <c r="B4" s="72">
        <f>'Т1.1.'!$D$32</f>
        <v>7017005289</v>
      </c>
      <c r="C4" s="72"/>
    </row>
    <row r="5" spans="1:3" ht="15">
      <c r="A5" s="63" t="s">
        <v>31</v>
      </c>
      <c r="B5" s="72">
        <f>'Т1.1.'!$D$33</f>
        <v>997250001</v>
      </c>
      <c r="C5" s="72"/>
    </row>
    <row r="6" spans="1:3" ht="15">
      <c r="A6" s="63" t="s">
        <v>89</v>
      </c>
      <c r="B6" s="72" t="str">
        <f>'Т1.1.'!$D$7</f>
        <v>г. Томск, пр. Фрунзе, 9</v>
      </c>
      <c r="C6" s="72"/>
    </row>
    <row r="7" spans="1:3" ht="75">
      <c r="A7" s="64" t="s">
        <v>100</v>
      </c>
      <c r="B7" s="39">
        <v>0</v>
      </c>
      <c r="C7" s="46"/>
    </row>
    <row r="8" spans="1:3" ht="30">
      <c r="A8" s="65" t="s">
        <v>25</v>
      </c>
      <c r="B8" s="39">
        <v>0</v>
      </c>
      <c r="C8" s="46"/>
    </row>
    <row r="9" spans="1:3" ht="15">
      <c r="A9" s="64" t="s">
        <v>90</v>
      </c>
      <c r="B9" s="39">
        <v>0</v>
      </c>
      <c r="C9" s="46"/>
    </row>
    <row r="10" spans="1:3" ht="15">
      <c r="A10" s="66" t="s">
        <v>1</v>
      </c>
      <c r="B10" s="39">
        <v>0</v>
      </c>
      <c r="C10" s="46"/>
    </row>
    <row r="11" spans="1:3" ht="15">
      <c r="A11" s="7" t="s">
        <v>50</v>
      </c>
      <c r="B11" s="7" t="s">
        <v>6</v>
      </c>
      <c r="C11" s="46"/>
    </row>
    <row r="12" spans="1:3" ht="52.5" customHeight="1">
      <c r="A12" s="8" t="s">
        <v>28</v>
      </c>
      <c r="B12" s="40">
        <v>0</v>
      </c>
      <c r="C12" s="46"/>
    </row>
    <row r="14" spans="1:3" ht="15">
      <c r="A14" s="63" t="s">
        <v>0</v>
      </c>
      <c r="B14" s="72" t="str">
        <f>'Т1.1.'!$D$31</f>
        <v>ООО «Газпром трансгаз Томск» (котельная пос.Зональная Станция)</v>
      </c>
      <c r="C14" s="72"/>
    </row>
    <row r="15" spans="1:3" ht="15">
      <c r="A15" s="63" t="s">
        <v>30</v>
      </c>
      <c r="B15" s="72">
        <f>'Т1.1.'!$D$32</f>
        <v>7017005289</v>
      </c>
      <c r="C15" s="72"/>
    </row>
    <row r="16" spans="1:3" ht="15">
      <c r="A16" s="63" t="s">
        <v>31</v>
      </c>
      <c r="B16" s="72">
        <f>'Т1.1.'!$D$33</f>
        <v>997250001</v>
      </c>
      <c r="C16" s="72"/>
    </row>
    <row r="17" spans="1:3" ht="15">
      <c r="A17" s="63" t="s">
        <v>89</v>
      </c>
      <c r="B17" s="72" t="str">
        <f>'Т1.1.'!$D$7</f>
        <v>г. Томск, пр. Фрунзе, 9</v>
      </c>
      <c r="C17" s="72"/>
    </row>
    <row r="18" spans="1:3" ht="62.25" customHeight="1">
      <c r="A18" s="64" t="s">
        <v>136</v>
      </c>
      <c r="B18" s="39">
        <v>0</v>
      </c>
      <c r="C18" s="46"/>
    </row>
    <row r="19" spans="1:3" ht="30">
      <c r="A19" s="65" t="s">
        <v>25</v>
      </c>
      <c r="B19" s="39">
        <v>0</v>
      </c>
      <c r="C19" s="46"/>
    </row>
    <row r="20" spans="1:3" ht="15">
      <c r="A20" s="64" t="s">
        <v>90</v>
      </c>
      <c r="B20" s="39">
        <v>0</v>
      </c>
      <c r="C20" s="46"/>
    </row>
    <row r="21" spans="1:3" ht="15">
      <c r="A21" s="66" t="s">
        <v>1</v>
      </c>
      <c r="B21" s="39">
        <v>0</v>
      </c>
      <c r="C21" s="46"/>
    </row>
    <row r="22" spans="1:3" ht="15">
      <c r="A22" s="7" t="s">
        <v>50</v>
      </c>
      <c r="B22" s="7" t="s">
        <v>6</v>
      </c>
      <c r="C22" s="46"/>
    </row>
    <row r="23" spans="1:3" ht="42" customHeight="1">
      <c r="A23" s="8" t="s">
        <v>29</v>
      </c>
      <c r="B23" s="40">
        <v>0</v>
      </c>
      <c r="C23" s="46"/>
    </row>
    <row r="25" spans="1:4" ht="36" customHeight="1">
      <c r="A25" s="102" t="s">
        <v>110</v>
      </c>
      <c r="B25" s="102"/>
      <c r="C25" s="17"/>
      <c r="D25" s="17"/>
    </row>
    <row r="26" spans="1:4" ht="60.75" customHeight="1">
      <c r="A26" s="102" t="s">
        <v>220</v>
      </c>
      <c r="B26" s="102"/>
      <c r="C26" s="17"/>
      <c r="D26" s="17"/>
    </row>
  </sheetData>
  <sheetProtection/>
  <mergeCells count="11">
    <mergeCell ref="B16:C16"/>
    <mergeCell ref="B17:C17"/>
    <mergeCell ref="A2:B2"/>
    <mergeCell ref="A25:B25"/>
    <mergeCell ref="A26:B26"/>
    <mergeCell ref="B3:C3"/>
    <mergeCell ref="B4:C4"/>
    <mergeCell ref="B5:C5"/>
    <mergeCell ref="B6:C6"/>
    <mergeCell ref="B14:C14"/>
    <mergeCell ref="B15:C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zoomScalePageLayoutView="0" workbookViewId="0" topLeftCell="A25">
      <selection activeCell="C29" sqref="C29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99" t="s">
        <v>222</v>
      </c>
      <c r="B2" s="105"/>
    </row>
    <row r="3" ht="14.25" customHeight="1"/>
    <row r="4" spans="1:2" ht="15">
      <c r="A4" s="6" t="s">
        <v>0</v>
      </c>
      <c r="B4" s="34" t="str">
        <f>'Т1.3.'!B14</f>
        <v>ООО «Газпром трансгаз Томск» (котельная пос.Зональная Станция)</v>
      </c>
    </row>
    <row r="5" spans="1:2" ht="15">
      <c r="A5" s="6" t="s">
        <v>30</v>
      </c>
      <c r="B5" s="34">
        <f>'Т1.3.'!B15</f>
        <v>7017005289</v>
      </c>
    </row>
    <row r="6" spans="1:2" ht="15">
      <c r="A6" s="6" t="s">
        <v>31</v>
      </c>
      <c r="B6" s="34">
        <f>'Т1.3.'!B16</f>
        <v>997250001</v>
      </c>
    </row>
    <row r="7" spans="1:2" ht="15">
      <c r="A7" s="6" t="s">
        <v>89</v>
      </c>
      <c r="B7" s="34" t="str">
        <f>'Т1.3.'!B17</f>
        <v>г. Томск, пр. Фрунзе, 9</v>
      </c>
    </row>
    <row r="8" spans="1:2" ht="15">
      <c r="A8" s="6" t="s">
        <v>94</v>
      </c>
      <c r="B8" s="34" t="s">
        <v>241</v>
      </c>
    </row>
    <row r="10" ht="14.25" customHeight="1"/>
    <row r="11" spans="1:2" ht="15">
      <c r="A11" s="54" t="s">
        <v>5</v>
      </c>
      <c r="B11" s="55" t="s">
        <v>6</v>
      </c>
    </row>
    <row r="12" spans="1:2" ht="31.5" customHeight="1">
      <c r="A12" s="12" t="s">
        <v>111</v>
      </c>
      <c r="B12" s="40" t="s">
        <v>237</v>
      </c>
    </row>
    <row r="13" spans="1:2" ht="15">
      <c r="A13" s="12" t="s">
        <v>112</v>
      </c>
      <c r="B13" s="40">
        <v>20681.86</v>
      </c>
    </row>
    <row r="14" spans="1:2" ht="48.75" customHeight="1">
      <c r="A14" s="12" t="s">
        <v>113</v>
      </c>
      <c r="B14" s="40">
        <v>46812.47</v>
      </c>
    </row>
    <row r="15" spans="1:2" ht="30">
      <c r="A15" s="59" t="s">
        <v>47</v>
      </c>
      <c r="B15" s="40">
        <v>0</v>
      </c>
    </row>
    <row r="16" spans="1:2" ht="15">
      <c r="A16" s="59" t="s">
        <v>193</v>
      </c>
      <c r="B16" s="40">
        <v>10535.07</v>
      </c>
    </row>
    <row r="17" spans="1:2" ht="45">
      <c r="A17" s="59" t="s">
        <v>49</v>
      </c>
      <c r="B17" s="40">
        <v>2956</v>
      </c>
    </row>
    <row r="18" spans="1:2" ht="15">
      <c r="A18" s="60" t="s">
        <v>95</v>
      </c>
      <c r="B18" s="40">
        <v>1.515</v>
      </c>
    </row>
    <row r="19" spans="1:2" ht="15">
      <c r="A19" s="60" t="s">
        <v>51</v>
      </c>
      <c r="B19" s="40">
        <v>1950312</v>
      </c>
    </row>
    <row r="20" spans="1:2" ht="35.25" customHeight="1">
      <c r="A20" s="59" t="s">
        <v>52</v>
      </c>
      <c r="B20" s="40">
        <v>361.256</v>
      </c>
    </row>
    <row r="21" spans="1:2" ht="30">
      <c r="A21" s="59" t="s">
        <v>53</v>
      </c>
      <c r="B21" s="40">
        <v>6.19635</v>
      </c>
    </row>
    <row r="22" spans="1:2" ht="45">
      <c r="A22" s="59" t="s">
        <v>54</v>
      </c>
      <c r="B22" s="40">
        <f>6544.337+13.09</f>
        <v>6557.427000000001</v>
      </c>
    </row>
    <row r="23" spans="1:2" ht="45">
      <c r="A23" s="59" t="s">
        <v>55</v>
      </c>
      <c r="B23" s="40">
        <v>1464.638</v>
      </c>
    </row>
    <row r="24" spans="1:2" ht="30">
      <c r="A24" s="59" t="s">
        <v>56</v>
      </c>
      <c r="B24" s="40">
        <v>14753.11</v>
      </c>
    </row>
    <row r="25" spans="1:2" ht="30">
      <c r="A25" s="61" t="s">
        <v>57</v>
      </c>
      <c r="B25" s="40">
        <v>0</v>
      </c>
    </row>
    <row r="26" spans="1:2" ht="30">
      <c r="A26" s="59" t="s">
        <v>58</v>
      </c>
      <c r="B26" s="40">
        <v>0</v>
      </c>
    </row>
    <row r="27" spans="1:2" ht="30">
      <c r="A27" s="61" t="s">
        <v>59</v>
      </c>
      <c r="B27" s="40">
        <v>0</v>
      </c>
    </row>
    <row r="28" spans="1:2" ht="30">
      <c r="A28" s="59" t="s">
        <v>60</v>
      </c>
      <c r="B28" s="40">
        <f>1896.546</f>
        <v>1896.546</v>
      </c>
    </row>
    <row r="29" spans="1:9" ht="62.25">
      <c r="A29" s="59" t="s">
        <v>194</v>
      </c>
      <c r="B29" s="40">
        <v>2126.17</v>
      </c>
      <c r="D29" s="103"/>
      <c r="E29" s="103"/>
      <c r="F29" s="103"/>
      <c r="G29" s="103"/>
      <c r="H29" s="103"/>
      <c r="I29" s="103"/>
    </row>
    <row r="30" spans="1:2" ht="30">
      <c r="A30" s="12" t="s">
        <v>114</v>
      </c>
      <c r="B30" s="40">
        <f>B13-B14</f>
        <v>-26130.61</v>
      </c>
    </row>
    <row r="31" spans="1:2" ht="15">
      <c r="A31" s="12" t="s">
        <v>115</v>
      </c>
      <c r="B31" s="40">
        <v>0</v>
      </c>
    </row>
    <row r="32" spans="1:2" ht="91.5" customHeight="1">
      <c r="A32" s="59" t="s">
        <v>7</v>
      </c>
      <c r="B32" s="40">
        <v>0</v>
      </c>
    </row>
    <row r="33" spans="1:2" ht="30">
      <c r="A33" s="12" t="s">
        <v>116</v>
      </c>
      <c r="B33" s="40">
        <v>0</v>
      </c>
    </row>
    <row r="34" spans="1:2" ht="30">
      <c r="A34" s="59" t="s">
        <v>9</v>
      </c>
      <c r="B34" s="40">
        <v>0</v>
      </c>
    </row>
    <row r="35" spans="1:2" ht="45">
      <c r="A35" s="12" t="s">
        <v>138</v>
      </c>
      <c r="B35" s="40">
        <v>0</v>
      </c>
    </row>
    <row r="36" spans="1:2" ht="15">
      <c r="A36" s="12" t="s">
        <v>117</v>
      </c>
      <c r="B36" s="40">
        <v>30</v>
      </c>
    </row>
    <row r="37" spans="1:2" ht="15">
      <c r="A37" s="12" t="s">
        <v>118</v>
      </c>
      <c r="B37" s="40">
        <v>13.9</v>
      </c>
    </row>
    <row r="38" spans="1:2" ht="30">
      <c r="A38" s="12" t="s">
        <v>119</v>
      </c>
      <c r="B38" s="40">
        <v>38.508</v>
      </c>
    </row>
    <row r="39" spans="1:2" ht="15">
      <c r="A39" s="12" t="s">
        <v>120</v>
      </c>
      <c r="B39" s="40">
        <v>0</v>
      </c>
    </row>
    <row r="40" spans="1:2" ht="30">
      <c r="A40" s="12" t="s">
        <v>121</v>
      </c>
      <c r="B40" s="40">
        <v>34.24</v>
      </c>
    </row>
    <row r="41" spans="1:2" ht="15">
      <c r="A41" s="59" t="s">
        <v>8</v>
      </c>
      <c r="B41" s="40">
        <v>34.24</v>
      </c>
    </row>
    <row r="42" spans="1:2" ht="15">
      <c r="A42" s="59" t="s">
        <v>97</v>
      </c>
      <c r="B42" s="40"/>
    </row>
    <row r="43" spans="1:2" ht="32.25" customHeight="1">
      <c r="A43" s="12" t="s">
        <v>122</v>
      </c>
      <c r="B43" s="40">
        <v>3.81</v>
      </c>
    </row>
    <row r="44" spans="1:2" ht="30">
      <c r="A44" s="12" t="s">
        <v>123</v>
      </c>
      <c r="B44" s="40">
        <f>4313*2/1000</f>
        <v>8.626</v>
      </c>
    </row>
    <row r="45" spans="1:2" ht="30">
      <c r="A45" s="12" t="s">
        <v>124</v>
      </c>
      <c r="B45" s="40" t="s">
        <v>248</v>
      </c>
    </row>
    <row r="46" spans="1:2" ht="15">
      <c r="A46" s="12" t="s">
        <v>125</v>
      </c>
      <c r="B46" s="40" t="s">
        <v>248</v>
      </c>
    </row>
    <row r="47" spans="1:2" ht="15">
      <c r="A47" s="12" t="s">
        <v>126</v>
      </c>
      <c r="B47" s="40">
        <v>2</v>
      </c>
    </row>
    <row r="48" spans="1:2" ht="15">
      <c r="A48" s="12" t="s">
        <v>127</v>
      </c>
      <c r="B48" s="40">
        <v>1</v>
      </c>
    </row>
    <row r="49" spans="1:2" ht="30">
      <c r="A49" s="12" t="s">
        <v>128</v>
      </c>
      <c r="B49" s="40">
        <v>29</v>
      </c>
    </row>
    <row r="50" spans="1:2" ht="45">
      <c r="A50" s="12" t="s">
        <v>129</v>
      </c>
      <c r="B50" s="40">
        <v>163.46</v>
      </c>
    </row>
    <row r="51" spans="1:2" ht="45">
      <c r="A51" s="12" t="s">
        <v>130</v>
      </c>
      <c r="B51" s="62">
        <f>1950.312/38508</f>
        <v>0.0506469305079464</v>
      </c>
    </row>
    <row r="52" spans="1:2" ht="45">
      <c r="A52" s="12" t="s">
        <v>131</v>
      </c>
      <c r="B52" s="62">
        <f>6255.3/38508</f>
        <v>0.16244157058273606</v>
      </c>
    </row>
    <row r="54" spans="1:2" ht="30" customHeight="1">
      <c r="A54" s="102" t="s">
        <v>137</v>
      </c>
      <c r="B54" s="102"/>
    </row>
    <row r="55" spans="1:2" ht="33" customHeight="1">
      <c r="A55" s="104" t="s">
        <v>149</v>
      </c>
      <c r="B55" s="104"/>
    </row>
    <row r="56" spans="1:2" ht="105.75" customHeight="1">
      <c r="A56" s="102" t="s">
        <v>195</v>
      </c>
      <c r="B56" s="102"/>
    </row>
    <row r="57" spans="1:2" ht="33.75" customHeight="1">
      <c r="A57" s="102" t="s">
        <v>139</v>
      </c>
      <c r="B57" s="102"/>
    </row>
    <row r="61" ht="14.25" customHeight="1"/>
  </sheetData>
  <sheetProtection/>
  <mergeCells count="6">
    <mergeCell ref="A2:B2"/>
    <mergeCell ref="A57:B57"/>
    <mergeCell ref="A56:B56"/>
    <mergeCell ref="D29:I29"/>
    <mergeCell ref="A54:B54"/>
    <mergeCell ref="A55:B55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55.8515625" style="25" customWidth="1"/>
    <col min="2" max="2" width="66.00390625" style="25" customWidth="1"/>
    <col min="3" max="3" width="25.8515625" style="25" customWidth="1"/>
    <col min="4" max="16384" width="9.140625" style="25" customWidth="1"/>
  </cols>
  <sheetData>
    <row r="1" spans="1:2" ht="15">
      <c r="A1" s="99" t="s">
        <v>223</v>
      </c>
      <c r="B1" s="106"/>
    </row>
    <row r="2" spans="1:2" ht="15">
      <c r="A2" s="6" t="s">
        <v>0</v>
      </c>
      <c r="B2" s="35" t="str">
        <f>'Т2'!B4</f>
        <v>ООО «Газпром трансгаз Томск» (котельная пос.Зональная Станция)</v>
      </c>
    </row>
    <row r="3" spans="1:2" ht="15">
      <c r="A3" s="6" t="s">
        <v>30</v>
      </c>
      <c r="B3" s="35">
        <f>'Т2'!B5</f>
        <v>7017005289</v>
      </c>
    </row>
    <row r="4" spans="1:2" ht="15">
      <c r="A4" s="6" t="s">
        <v>31</v>
      </c>
      <c r="B4" s="35">
        <f>'Т2'!B6</f>
        <v>997250001</v>
      </c>
    </row>
    <row r="5" spans="1:2" ht="15">
      <c r="A5" s="6" t="s">
        <v>89</v>
      </c>
      <c r="B5" s="35" t="str">
        <f>'Т2'!B7</f>
        <v>г. Томск, пр. Фрунзе, 9</v>
      </c>
    </row>
    <row r="6" spans="1:2" ht="15">
      <c r="A6" s="6" t="s">
        <v>94</v>
      </c>
      <c r="B6" s="35" t="str">
        <f>'Т2'!B8</f>
        <v>2009 год</v>
      </c>
    </row>
    <row r="8" spans="1:2" ht="15">
      <c r="A8" s="54" t="s">
        <v>5</v>
      </c>
      <c r="B8" s="55" t="s">
        <v>6</v>
      </c>
    </row>
    <row r="9" spans="1:2" s="23" customFormat="1" ht="15">
      <c r="A9" s="26" t="s">
        <v>196</v>
      </c>
      <c r="B9" s="56">
        <f>B16</f>
        <v>10535068.799999999</v>
      </c>
    </row>
    <row r="10" spans="1:2" s="23" customFormat="1" ht="15">
      <c r="A10" s="27" t="s">
        <v>150</v>
      </c>
      <c r="B10" s="56"/>
    </row>
    <row r="11" spans="1:2" s="23" customFormat="1" ht="15">
      <c r="A11" s="57" t="s">
        <v>173</v>
      </c>
      <c r="B11" s="56">
        <v>0</v>
      </c>
    </row>
    <row r="12" spans="1:2" s="23" customFormat="1" ht="15">
      <c r="A12" s="57" t="s">
        <v>172</v>
      </c>
      <c r="B12" s="56">
        <v>0</v>
      </c>
    </row>
    <row r="13" spans="1:2" s="23" customFormat="1" ht="15">
      <c r="A13" s="57" t="s">
        <v>152</v>
      </c>
      <c r="B13" s="56">
        <v>0</v>
      </c>
    </row>
    <row r="14" spans="1:2" s="23" customFormat="1" ht="15">
      <c r="A14" s="57" t="s">
        <v>48</v>
      </c>
      <c r="B14" s="56" t="s">
        <v>248</v>
      </c>
    </row>
    <row r="15" spans="1:2" s="23" customFormat="1" ht="15">
      <c r="A15" s="27" t="s">
        <v>153</v>
      </c>
      <c r="B15" s="56"/>
    </row>
    <row r="16" spans="1:2" s="23" customFormat="1" ht="15">
      <c r="A16" s="57" t="s">
        <v>175</v>
      </c>
      <c r="B16" s="56">
        <f>B18*B17</f>
        <v>10535068.799999999</v>
      </c>
    </row>
    <row r="17" spans="1:2" s="23" customFormat="1" ht="30">
      <c r="A17" s="57" t="s">
        <v>154</v>
      </c>
      <c r="B17" s="56">
        <v>2172</v>
      </c>
    </row>
    <row r="18" spans="1:2" s="23" customFormat="1" ht="15">
      <c r="A18" s="57" t="s">
        <v>155</v>
      </c>
      <c r="B18" s="56">
        <v>4850.4</v>
      </c>
    </row>
    <row r="19" spans="1:2" s="23" customFormat="1" ht="15">
      <c r="A19" s="57" t="s">
        <v>48</v>
      </c>
      <c r="B19" s="56" t="s">
        <v>236</v>
      </c>
    </row>
    <row r="20" spans="1:2" s="23" customFormat="1" ht="15">
      <c r="A20" s="28" t="s">
        <v>156</v>
      </c>
      <c r="B20" s="56"/>
    </row>
    <row r="21" spans="1:2" s="23" customFormat="1" ht="30">
      <c r="A21" s="57" t="s">
        <v>174</v>
      </c>
      <c r="B21" s="56">
        <v>0</v>
      </c>
    </row>
    <row r="22" spans="1:2" s="23" customFormat="1" ht="15">
      <c r="A22" s="57" t="s">
        <v>176</v>
      </c>
      <c r="B22" s="56">
        <v>0</v>
      </c>
    </row>
    <row r="23" spans="1:2" s="23" customFormat="1" ht="15">
      <c r="A23" s="57" t="s">
        <v>155</v>
      </c>
      <c r="B23" s="56">
        <v>0</v>
      </c>
    </row>
    <row r="24" spans="1:2" s="23" customFormat="1" ht="15">
      <c r="A24" s="57" t="s">
        <v>48</v>
      </c>
      <c r="B24" s="56" t="s">
        <v>248</v>
      </c>
    </row>
    <row r="25" spans="1:2" s="23" customFormat="1" ht="15">
      <c r="A25" s="28" t="s">
        <v>158</v>
      </c>
      <c r="B25" s="56"/>
    </row>
    <row r="26" spans="1:2" s="23" customFormat="1" ht="30">
      <c r="A26" s="57" t="s">
        <v>177</v>
      </c>
      <c r="B26" s="56">
        <v>0</v>
      </c>
    </row>
    <row r="27" spans="1:2" s="23" customFormat="1" ht="15">
      <c r="A27" s="57" t="s">
        <v>157</v>
      </c>
      <c r="B27" s="56">
        <v>0</v>
      </c>
    </row>
    <row r="28" spans="1:2" s="23" customFormat="1" ht="15">
      <c r="A28" s="57" t="s">
        <v>155</v>
      </c>
      <c r="B28" s="56">
        <v>0</v>
      </c>
    </row>
    <row r="29" spans="1:2" s="23" customFormat="1" ht="15">
      <c r="A29" s="57" t="s">
        <v>48</v>
      </c>
      <c r="B29" s="56" t="s">
        <v>248</v>
      </c>
    </row>
    <row r="30" spans="1:2" s="23" customFormat="1" ht="15">
      <c r="A30" s="27" t="s">
        <v>159</v>
      </c>
      <c r="B30" s="56"/>
    </row>
    <row r="31" spans="1:2" s="23" customFormat="1" ht="15">
      <c r="A31" s="57" t="s">
        <v>178</v>
      </c>
      <c r="B31" s="56">
        <v>0</v>
      </c>
    </row>
    <row r="32" spans="1:2" s="23" customFormat="1" ht="15">
      <c r="A32" s="57" t="s">
        <v>157</v>
      </c>
      <c r="B32" s="56">
        <v>0</v>
      </c>
    </row>
    <row r="33" spans="1:2" s="23" customFormat="1" ht="15">
      <c r="A33" s="57" t="s">
        <v>160</v>
      </c>
      <c r="B33" s="56">
        <v>0</v>
      </c>
    </row>
    <row r="34" spans="1:2" s="23" customFormat="1" ht="15">
      <c r="A34" s="57" t="s">
        <v>48</v>
      </c>
      <c r="B34" s="56" t="s">
        <v>248</v>
      </c>
    </row>
    <row r="35" spans="1:2" s="23" customFormat="1" ht="15">
      <c r="A35" s="27" t="s">
        <v>161</v>
      </c>
      <c r="B35" s="56"/>
    </row>
    <row r="36" spans="1:2" s="23" customFormat="1" ht="15">
      <c r="A36" s="57" t="s">
        <v>179</v>
      </c>
      <c r="B36" s="56">
        <v>0</v>
      </c>
    </row>
    <row r="37" spans="1:2" s="23" customFormat="1" ht="15">
      <c r="A37" s="57" t="s">
        <v>151</v>
      </c>
      <c r="B37" s="56">
        <v>0</v>
      </c>
    </row>
    <row r="38" spans="1:2" s="23" customFormat="1" ht="15">
      <c r="A38" s="57" t="s">
        <v>180</v>
      </c>
      <c r="B38" s="56">
        <v>0</v>
      </c>
    </row>
    <row r="39" spans="1:2" s="23" customFormat="1" ht="15">
      <c r="A39" s="57" t="s">
        <v>48</v>
      </c>
      <c r="B39" s="56" t="s">
        <v>248</v>
      </c>
    </row>
    <row r="40" spans="1:2" s="23" customFormat="1" ht="15">
      <c r="A40" s="27" t="s">
        <v>162</v>
      </c>
      <c r="B40" s="56"/>
    </row>
    <row r="41" spans="1:2" s="23" customFormat="1" ht="15">
      <c r="A41" s="57" t="s">
        <v>181</v>
      </c>
      <c r="B41" s="56">
        <v>0</v>
      </c>
    </row>
    <row r="42" spans="1:2" s="23" customFormat="1" ht="15">
      <c r="A42" s="57" t="s">
        <v>151</v>
      </c>
      <c r="B42" s="56">
        <v>0</v>
      </c>
    </row>
    <row r="43" spans="1:2" s="23" customFormat="1" ht="15">
      <c r="A43" s="57" t="s">
        <v>180</v>
      </c>
      <c r="B43" s="56">
        <v>0</v>
      </c>
    </row>
    <row r="44" spans="1:2" s="23" customFormat="1" ht="15">
      <c r="A44" s="57" t="s">
        <v>48</v>
      </c>
      <c r="B44" s="56" t="s">
        <v>248</v>
      </c>
    </row>
    <row r="45" spans="1:2" s="23" customFormat="1" ht="15">
      <c r="A45" s="27" t="s">
        <v>163</v>
      </c>
      <c r="B45" s="56"/>
    </row>
    <row r="46" spans="1:2" s="23" customFormat="1" ht="15">
      <c r="A46" s="57" t="s">
        <v>183</v>
      </c>
      <c r="B46" s="56">
        <v>0</v>
      </c>
    </row>
    <row r="47" spans="1:2" s="23" customFormat="1" ht="15">
      <c r="A47" s="57" t="s">
        <v>151</v>
      </c>
      <c r="B47" s="56">
        <v>0</v>
      </c>
    </row>
    <row r="48" spans="1:2" s="23" customFormat="1" ht="15">
      <c r="A48" s="57" t="s">
        <v>180</v>
      </c>
      <c r="B48" s="56">
        <v>0</v>
      </c>
    </row>
    <row r="49" spans="1:2" s="23" customFormat="1" ht="15">
      <c r="A49" s="57" t="s">
        <v>48</v>
      </c>
      <c r="B49" s="56" t="s">
        <v>248</v>
      </c>
    </row>
    <row r="50" spans="1:2" s="23" customFormat="1" ht="15">
      <c r="A50" s="27" t="s">
        <v>164</v>
      </c>
      <c r="B50" s="56"/>
    </row>
    <row r="51" spans="1:2" s="23" customFormat="1" ht="15">
      <c r="A51" s="57" t="s">
        <v>184</v>
      </c>
      <c r="B51" s="56">
        <v>0</v>
      </c>
    </row>
    <row r="52" spans="1:2" s="23" customFormat="1" ht="15">
      <c r="A52" s="57" t="s">
        <v>151</v>
      </c>
      <c r="B52" s="56">
        <v>0</v>
      </c>
    </row>
    <row r="53" spans="1:2" s="23" customFormat="1" ht="15">
      <c r="A53" s="57" t="s">
        <v>180</v>
      </c>
      <c r="B53" s="56">
        <v>0</v>
      </c>
    </row>
    <row r="54" spans="1:2" s="23" customFormat="1" ht="15">
      <c r="A54" s="57" t="s">
        <v>48</v>
      </c>
      <c r="B54" s="56" t="s">
        <v>248</v>
      </c>
    </row>
    <row r="55" spans="1:2" s="23" customFormat="1" ht="15">
      <c r="A55" s="27" t="s">
        <v>165</v>
      </c>
      <c r="B55" s="56"/>
    </row>
    <row r="56" spans="1:2" s="23" customFormat="1" ht="15">
      <c r="A56" s="57" t="s">
        <v>185</v>
      </c>
      <c r="B56" s="56">
        <v>0</v>
      </c>
    </row>
    <row r="57" spans="1:2" s="23" customFormat="1" ht="15">
      <c r="A57" s="57" t="s">
        <v>151</v>
      </c>
      <c r="B57" s="56">
        <v>0</v>
      </c>
    </row>
    <row r="58" spans="1:2" s="23" customFormat="1" ht="15">
      <c r="A58" s="57" t="s">
        <v>180</v>
      </c>
      <c r="B58" s="56">
        <v>0</v>
      </c>
    </row>
    <row r="59" spans="1:2" s="23" customFormat="1" ht="15">
      <c r="A59" s="57" t="s">
        <v>48</v>
      </c>
      <c r="B59" s="56" t="s">
        <v>248</v>
      </c>
    </row>
    <row r="60" spans="1:2" s="23" customFormat="1" ht="15">
      <c r="A60" s="27" t="s">
        <v>166</v>
      </c>
      <c r="B60" s="56"/>
    </row>
    <row r="61" spans="1:2" s="23" customFormat="1" ht="15">
      <c r="A61" s="57" t="s">
        <v>186</v>
      </c>
      <c r="B61" s="56">
        <v>0</v>
      </c>
    </row>
    <row r="62" spans="1:2" s="23" customFormat="1" ht="15">
      <c r="A62" s="57" t="s">
        <v>151</v>
      </c>
      <c r="B62" s="56">
        <v>0</v>
      </c>
    </row>
    <row r="63" spans="1:2" s="23" customFormat="1" ht="15">
      <c r="A63" s="57" t="s">
        <v>180</v>
      </c>
      <c r="B63" s="56">
        <v>0</v>
      </c>
    </row>
    <row r="64" spans="1:2" s="23" customFormat="1" ht="15">
      <c r="A64" s="57" t="s">
        <v>48</v>
      </c>
      <c r="B64" s="56" t="s">
        <v>248</v>
      </c>
    </row>
    <row r="65" spans="1:2" s="23" customFormat="1" ht="15">
      <c r="A65" s="27" t="s">
        <v>167</v>
      </c>
      <c r="B65" s="56"/>
    </row>
    <row r="66" spans="1:2" s="23" customFormat="1" ht="15">
      <c r="A66" s="57" t="s">
        <v>187</v>
      </c>
      <c r="B66" s="56">
        <v>0</v>
      </c>
    </row>
    <row r="67" spans="1:2" s="23" customFormat="1" ht="15">
      <c r="A67" s="57" t="s">
        <v>151</v>
      </c>
      <c r="B67" s="56">
        <v>0</v>
      </c>
    </row>
    <row r="68" spans="1:2" s="23" customFormat="1" ht="15">
      <c r="A68" s="57" t="s">
        <v>180</v>
      </c>
      <c r="B68" s="56">
        <v>0</v>
      </c>
    </row>
    <row r="69" spans="1:2" s="23" customFormat="1" ht="15">
      <c r="A69" s="57" t="s">
        <v>48</v>
      </c>
      <c r="B69" s="56" t="s">
        <v>248</v>
      </c>
    </row>
    <row r="70" spans="1:2" s="23" customFormat="1" ht="15">
      <c r="A70" s="27" t="s">
        <v>168</v>
      </c>
      <c r="B70" s="56"/>
    </row>
    <row r="71" spans="1:2" s="23" customFormat="1" ht="15">
      <c r="A71" s="57" t="s">
        <v>188</v>
      </c>
      <c r="B71" s="56">
        <v>0</v>
      </c>
    </row>
    <row r="72" spans="1:2" s="23" customFormat="1" ht="15">
      <c r="A72" s="57" t="s">
        <v>151</v>
      </c>
      <c r="B72" s="56">
        <v>0</v>
      </c>
    </row>
    <row r="73" spans="1:2" s="23" customFormat="1" ht="15">
      <c r="A73" s="57" t="s">
        <v>180</v>
      </c>
      <c r="B73" s="56">
        <v>0</v>
      </c>
    </row>
    <row r="74" spans="1:2" s="23" customFormat="1" ht="15">
      <c r="A74" s="57" t="s">
        <v>48</v>
      </c>
      <c r="B74" s="56" t="s">
        <v>248</v>
      </c>
    </row>
    <row r="75" spans="1:2" s="23" customFormat="1" ht="15">
      <c r="A75" s="27" t="s">
        <v>169</v>
      </c>
      <c r="B75" s="56"/>
    </row>
    <row r="76" spans="1:2" s="23" customFormat="1" ht="15">
      <c r="A76" s="57" t="s">
        <v>189</v>
      </c>
      <c r="B76" s="56">
        <v>0</v>
      </c>
    </row>
    <row r="77" spans="1:2" s="23" customFormat="1" ht="15">
      <c r="A77" s="57" t="s">
        <v>151</v>
      </c>
      <c r="B77" s="56">
        <v>0</v>
      </c>
    </row>
    <row r="78" spans="1:2" s="23" customFormat="1" ht="15">
      <c r="A78" s="57" t="s">
        <v>180</v>
      </c>
      <c r="B78" s="56">
        <v>0</v>
      </c>
    </row>
    <row r="79" spans="1:2" s="23" customFormat="1" ht="15">
      <c r="A79" s="57" t="s">
        <v>48</v>
      </c>
      <c r="B79" s="56" t="s">
        <v>248</v>
      </c>
    </row>
    <row r="80" spans="1:2" ht="15">
      <c r="A80" s="27" t="s">
        <v>170</v>
      </c>
      <c r="B80" s="58"/>
    </row>
    <row r="81" spans="1:2" ht="15">
      <c r="A81" s="57" t="s">
        <v>182</v>
      </c>
      <c r="B81" s="58">
        <v>0</v>
      </c>
    </row>
    <row r="82" spans="1:2" ht="15">
      <c r="A82" s="57" t="s">
        <v>48</v>
      </c>
      <c r="B82" s="58">
        <v>0</v>
      </c>
    </row>
    <row r="83" spans="1:2" ht="15">
      <c r="A83" s="57" t="s">
        <v>208</v>
      </c>
      <c r="B83" s="58">
        <v>0</v>
      </c>
    </row>
    <row r="84" spans="1:2" ht="15">
      <c r="A84" s="57" t="s">
        <v>171</v>
      </c>
      <c r="B84" s="40">
        <v>0</v>
      </c>
    </row>
    <row r="85" spans="1:2" ht="15">
      <c r="A85" s="27" t="s">
        <v>190</v>
      </c>
      <c r="B85" s="58"/>
    </row>
    <row r="86" spans="1:2" s="23" customFormat="1" ht="15">
      <c r="A86" s="57" t="s">
        <v>192</v>
      </c>
      <c r="B86" s="56">
        <v>0</v>
      </c>
    </row>
    <row r="87" spans="1:2" s="23" customFormat="1" ht="15">
      <c r="A87" s="57" t="s">
        <v>151</v>
      </c>
      <c r="B87" s="56">
        <v>0</v>
      </c>
    </row>
    <row r="88" spans="1:2" s="23" customFormat="1" ht="15">
      <c r="A88" s="57" t="s">
        <v>180</v>
      </c>
      <c r="B88" s="56">
        <v>0</v>
      </c>
    </row>
    <row r="89" spans="1:2" s="23" customFormat="1" ht="15">
      <c r="A89" s="57" t="s">
        <v>48</v>
      </c>
      <c r="B89" s="56" t="s">
        <v>248</v>
      </c>
    </row>
    <row r="90" ht="15">
      <c r="A90" s="24" t="s">
        <v>191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07" t="s">
        <v>242</v>
      </c>
      <c r="B2" s="105"/>
    </row>
    <row r="3" spans="1:2" ht="57.75" customHeight="1">
      <c r="A3" s="105"/>
      <c r="B3" s="105"/>
    </row>
    <row r="4" spans="1:2" ht="15">
      <c r="A4" s="6" t="s">
        <v>0</v>
      </c>
      <c r="B4" s="34" t="str">
        <f>'Т2.1'!B2</f>
        <v>ООО «Газпром трансгаз Томск» (котельная пос.Зональная Станция)</v>
      </c>
    </row>
    <row r="5" spans="1:2" ht="15">
      <c r="A5" s="6" t="s">
        <v>30</v>
      </c>
      <c r="B5" s="34">
        <f>'Т2.1'!B3</f>
        <v>7017005289</v>
      </c>
    </row>
    <row r="6" spans="1:2" ht="15">
      <c r="A6" s="6" t="s">
        <v>31</v>
      </c>
      <c r="B6" s="34">
        <f>'Т2.1'!B4</f>
        <v>997250001</v>
      </c>
    </row>
    <row r="7" spans="1:2" ht="15">
      <c r="A7" s="6" t="s">
        <v>89</v>
      </c>
      <c r="B7" s="34" t="str">
        <f>'Т2.1'!B5</f>
        <v>г. Томск, пр. Фрунзе, 9</v>
      </c>
    </row>
    <row r="9" spans="1:2" ht="15">
      <c r="A9" s="7" t="s">
        <v>10</v>
      </c>
      <c r="B9" s="7" t="s">
        <v>6</v>
      </c>
    </row>
    <row r="10" spans="1:2" ht="30">
      <c r="A10" s="8" t="s">
        <v>11</v>
      </c>
      <c r="B10" s="13">
        <v>0</v>
      </c>
    </row>
    <row r="11" spans="1:2" ht="45">
      <c r="A11" s="43" t="s">
        <v>12</v>
      </c>
      <c r="B11" s="13">
        <v>0</v>
      </c>
    </row>
    <row r="12" spans="1:2" ht="30">
      <c r="A12" s="43" t="s">
        <v>13</v>
      </c>
      <c r="B12" s="13">
        <v>0</v>
      </c>
    </row>
    <row r="13" spans="1:2" ht="51.75" customHeight="1">
      <c r="A13" s="12" t="s">
        <v>14</v>
      </c>
      <c r="B13" s="13">
        <v>0</v>
      </c>
    </row>
    <row r="16" spans="1:2" ht="37.5" customHeight="1">
      <c r="A16" s="102" t="s">
        <v>140</v>
      </c>
      <c r="B16" s="10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19.7109375" style="0" customWidth="1"/>
  </cols>
  <sheetData>
    <row r="1" ht="17.25">
      <c r="A1" s="32" t="s">
        <v>224</v>
      </c>
    </row>
    <row r="2" spans="1:3" ht="15">
      <c r="A2" s="111" t="s">
        <v>0</v>
      </c>
      <c r="B2" s="72" t="str">
        <f>'Т3'!B4</f>
        <v>ООО «Газпром трансгаз Томск» (котельная пос.Зональная Станция)</v>
      </c>
      <c r="C2" s="72"/>
    </row>
    <row r="3" spans="1:3" ht="15">
      <c r="A3" s="111"/>
      <c r="B3" s="72"/>
      <c r="C3" s="72"/>
    </row>
    <row r="4" spans="1:3" ht="15">
      <c r="A4" s="44" t="s">
        <v>30</v>
      </c>
      <c r="B4" s="72">
        <f>'Т3'!B5</f>
        <v>7017005289</v>
      </c>
      <c r="C4" s="72"/>
    </row>
    <row r="5" spans="1:3" ht="15">
      <c r="A5" s="44" t="s">
        <v>31</v>
      </c>
      <c r="B5" s="72">
        <f>'Т3'!B6</f>
        <v>997250001</v>
      </c>
      <c r="C5" s="72"/>
    </row>
    <row r="6" spans="1:3" ht="15">
      <c r="A6" s="44" t="s">
        <v>89</v>
      </c>
      <c r="B6" s="72" t="str">
        <f>'Т3'!B7</f>
        <v>г. Томск, пр. Фрунзе, 9</v>
      </c>
      <c r="C6" s="72"/>
    </row>
    <row r="7" spans="1:3" ht="14.25" customHeight="1" hidden="1" thickBot="1">
      <c r="A7" s="45" t="s">
        <v>61</v>
      </c>
      <c r="B7" s="72"/>
      <c r="C7" s="72"/>
    </row>
    <row r="8" spans="1:3" ht="36.75" customHeight="1" hidden="1">
      <c r="A8" s="108"/>
      <c r="B8" s="109"/>
      <c r="C8" s="109"/>
    </row>
    <row r="9" spans="1:3" ht="14.25" customHeight="1" hidden="1">
      <c r="A9" s="46"/>
      <c r="B9" s="46"/>
      <c r="C9" s="46"/>
    </row>
    <row r="10" spans="1:3" ht="42.75" customHeight="1">
      <c r="A10" s="15" t="s">
        <v>132</v>
      </c>
      <c r="B10" s="96" t="s">
        <v>252</v>
      </c>
      <c r="C10" s="96"/>
    </row>
    <row r="11" spans="1:3" ht="48" customHeight="1">
      <c r="A11" s="15" t="s">
        <v>133</v>
      </c>
      <c r="B11" s="96" t="s">
        <v>248</v>
      </c>
      <c r="C11" s="96"/>
    </row>
    <row r="12" spans="1:3" ht="47.25" customHeight="1">
      <c r="A12" s="16" t="s">
        <v>134</v>
      </c>
      <c r="B12" s="96" t="s">
        <v>248</v>
      </c>
      <c r="C12" s="96"/>
    </row>
    <row r="13" spans="1:3" ht="24.75" customHeight="1">
      <c r="A13" s="112" t="s">
        <v>135</v>
      </c>
      <c r="B13" s="112"/>
      <c r="C13" s="112"/>
    </row>
    <row r="14" ht="15" hidden="1"/>
    <row r="15" spans="1:3" ht="30">
      <c r="A15" s="47" t="s">
        <v>143</v>
      </c>
      <c r="B15" s="41" t="s">
        <v>243</v>
      </c>
      <c r="C15" s="41" t="s">
        <v>62</v>
      </c>
    </row>
    <row r="16" spans="1:3" ht="15">
      <c r="A16" s="14" t="s">
        <v>103</v>
      </c>
      <c r="B16" s="40">
        <v>0</v>
      </c>
      <c r="C16" s="40" t="s">
        <v>248</v>
      </c>
    </row>
    <row r="17" spans="1:3" ht="15">
      <c r="A17" s="14" t="s">
        <v>104</v>
      </c>
      <c r="B17" s="40">
        <v>0</v>
      </c>
      <c r="C17" s="40" t="s">
        <v>248</v>
      </c>
    </row>
    <row r="18" spans="1:3" ht="15">
      <c r="A18" s="14" t="s">
        <v>105</v>
      </c>
      <c r="B18" s="40">
        <v>0</v>
      </c>
      <c r="C18" s="40" t="s">
        <v>248</v>
      </c>
    </row>
    <row r="19" spans="1:3" ht="15">
      <c r="A19" s="14" t="s">
        <v>106</v>
      </c>
      <c r="B19" s="40">
        <v>0</v>
      </c>
      <c r="C19" s="40" t="s">
        <v>248</v>
      </c>
    </row>
    <row r="20" spans="1:4" ht="18">
      <c r="A20" s="115" t="s">
        <v>226</v>
      </c>
      <c r="B20" s="115"/>
      <c r="C20" s="115"/>
      <c r="D20" s="115"/>
    </row>
    <row r="21" spans="1:2" ht="3" customHeight="1">
      <c r="A21" s="29"/>
      <c r="B21" s="29"/>
    </row>
    <row r="22" spans="1:4" ht="46.5" customHeight="1" hidden="1" thickBot="1">
      <c r="A22" s="33"/>
      <c r="B22" s="113"/>
      <c r="C22" s="113"/>
      <c r="D22" s="113"/>
    </row>
    <row r="23" spans="1:4" ht="35.25" customHeight="1" hidden="1" thickBot="1">
      <c r="A23" s="33"/>
      <c r="B23" s="113"/>
      <c r="C23" s="113"/>
      <c r="D23" s="113"/>
    </row>
    <row r="24" spans="1:4" ht="15.75" hidden="1" thickBot="1">
      <c r="A24" s="33"/>
      <c r="B24" s="113"/>
      <c r="C24" s="113"/>
      <c r="D24" s="113"/>
    </row>
    <row r="25" spans="1:4" ht="15.75" hidden="1" thickBot="1">
      <c r="A25" s="33"/>
      <c r="B25" s="113"/>
      <c r="C25" s="113"/>
      <c r="D25" s="113"/>
    </row>
    <row r="26" spans="1:4" ht="15.75" hidden="1" thickBot="1">
      <c r="A26" s="3"/>
      <c r="B26" s="3"/>
      <c r="C26" s="3"/>
      <c r="D26" s="3"/>
    </row>
    <row r="27" spans="1:4" ht="15">
      <c r="A27" s="114" t="s">
        <v>225</v>
      </c>
      <c r="B27" s="114" t="s">
        <v>198</v>
      </c>
      <c r="C27" s="114" t="s">
        <v>109</v>
      </c>
      <c r="D27" s="114" t="s">
        <v>204</v>
      </c>
    </row>
    <row r="28" spans="1:4" ht="21.75" customHeight="1">
      <c r="A28" s="114"/>
      <c r="B28" s="114"/>
      <c r="C28" s="114"/>
      <c r="D28" s="114"/>
    </row>
    <row r="29" spans="1:4" ht="27.75" customHeight="1">
      <c r="A29" s="110" t="s">
        <v>227</v>
      </c>
      <c r="B29" s="110"/>
      <c r="C29" s="110"/>
      <c r="D29" s="110"/>
    </row>
    <row r="30" spans="1:4" ht="15">
      <c r="A30" s="48" t="s">
        <v>205</v>
      </c>
      <c r="B30" s="49">
        <v>0</v>
      </c>
      <c r="C30" s="49">
        <v>0</v>
      </c>
      <c r="D30" s="49">
        <v>0</v>
      </c>
    </row>
    <row r="31" spans="1:4" ht="24">
      <c r="A31" s="48" t="s">
        <v>71</v>
      </c>
      <c r="B31" s="50">
        <v>0</v>
      </c>
      <c r="C31" s="36">
        <v>0</v>
      </c>
      <c r="D31" s="40">
        <v>0</v>
      </c>
    </row>
    <row r="32" spans="1:4" ht="24">
      <c r="A32" s="48" t="s">
        <v>72</v>
      </c>
      <c r="B32" s="50">
        <v>0</v>
      </c>
      <c r="C32" s="37">
        <v>0</v>
      </c>
      <c r="D32" s="40">
        <v>0</v>
      </c>
    </row>
    <row r="33" spans="1:4" ht="15">
      <c r="A33" s="51" t="s">
        <v>73</v>
      </c>
      <c r="B33" s="50">
        <v>0</v>
      </c>
      <c r="C33" s="37">
        <v>0</v>
      </c>
      <c r="D33" s="40">
        <v>0</v>
      </c>
    </row>
    <row r="34" spans="1:4" ht="15">
      <c r="A34" s="51" t="s">
        <v>74</v>
      </c>
      <c r="B34" s="50">
        <v>0</v>
      </c>
      <c r="C34" s="38">
        <v>0</v>
      </c>
      <c r="D34" s="40">
        <v>0</v>
      </c>
    </row>
    <row r="35" spans="1:4" ht="24">
      <c r="A35" s="48" t="s">
        <v>77</v>
      </c>
      <c r="B35" s="50">
        <v>0</v>
      </c>
      <c r="C35" s="36">
        <v>0</v>
      </c>
      <c r="D35" s="40">
        <v>0</v>
      </c>
    </row>
    <row r="36" spans="1:4" ht="15">
      <c r="A36" s="52" t="s">
        <v>75</v>
      </c>
      <c r="B36" s="50">
        <v>0</v>
      </c>
      <c r="C36" s="37">
        <v>0</v>
      </c>
      <c r="D36" s="40">
        <v>0</v>
      </c>
    </row>
    <row r="37" spans="1:4" ht="24">
      <c r="A37" s="52" t="s">
        <v>76</v>
      </c>
      <c r="B37" s="50">
        <v>0</v>
      </c>
      <c r="C37" s="36">
        <v>0</v>
      </c>
      <c r="D37" s="40">
        <v>0</v>
      </c>
    </row>
    <row r="38" spans="1:4" ht="15">
      <c r="A38" s="48" t="s">
        <v>78</v>
      </c>
      <c r="B38" s="50">
        <v>0</v>
      </c>
      <c r="C38" s="36">
        <v>0</v>
      </c>
      <c r="D38" s="40">
        <v>0</v>
      </c>
    </row>
    <row r="39" spans="1:4" ht="24">
      <c r="A39" s="48" t="s">
        <v>79</v>
      </c>
      <c r="B39" s="50">
        <v>0</v>
      </c>
      <c r="C39" s="37">
        <v>0</v>
      </c>
      <c r="D39" s="40">
        <v>0</v>
      </c>
    </row>
    <row r="40" spans="1:4" ht="24">
      <c r="A40" s="48" t="s">
        <v>202</v>
      </c>
      <c r="B40" s="50">
        <v>0</v>
      </c>
      <c r="C40" s="37">
        <v>0</v>
      </c>
      <c r="D40" s="40">
        <v>0</v>
      </c>
    </row>
    <row r="41" spans="1:4" ht="15">
      <c r="A41" s="48" t="s">
        <v>209</v>
      </c>
      <c r="B41" s="50">
        <v>0</v>
      </c>
      <c r="C41" s="37">
        <v>0</v>
      </c>
      <c r="D41" s="40">
        <v>0</v>
      </c>
    </row>
    <row r="42" spans="1:4" ht="24">
      <c r="A42" s="48" t="s">
        <v>199</v>
      </c>
      <c r="B42" s="50">
        <v>0</v>
      </c>
      <c r="C42" s="37">
        <v>0</v>
      </c>
      <c r="D42" s="40">
        <v>0</v>
      </c>
    </row>
    <row r="43" spans="1:4" ht="24">
      <c r="A43" s="48" t="s">
        <v>200</v>
      </c>
      <c r="B43" s="50">
        <v>0</v>
      </c>
      <c r="C43" s="37">
        <v>0</v>
      </c>
      <c r="D43" s="40">
        <v>0</v>
      </c>
    </row>
    <row r="44" spans="1:4" ht="15">
      <c r="A44" s="48" t="s">
        <v>203</v>
      </c>
      <c r="B44" s="50">
        <v>0</v>
      </c>
      <c r="C44" s="37">
        <v>0</v>
      </c>
      <c r="D44" s="40">
        <v>0</v>
      </c>
    </row>
    <row r="45" spans="1:4" ht="15">
      <c r="A45" s="48" t="s">
        <v>201</v>
      </c>
      <c r="B45" s="50">
        <v>0</v>
      </c>
      <c r="C45" s="37">
        <v>0</v>
      </c>
      <c r="D45" s="40">
        <v>0</v>
      </c>
    </row>
    <row r="46" spans="1:4" ht="24">
      <c r="A46" s="48" t="s">
        <v>207</v>
      </c>
      <c r="B46" s="50">
        <v>0</v>
      </c>
      <c r="C46" s="37">
        <v>0</v>
      </c>
      <c r="D46" s="40">
        <v>0</v>
      </c>
    </row>
    <row r="47" spans="1:4" ht="24">
      <c r="A47" s="53" t="s">
        <v>206</v>
      </c>
      <c r="B47" s="50">
        <v>0</v>
      </c>
      <c r="C47" s="37">
        <v>0</v>
      </c>
      <c r="D47" s="40">
        <v>0</v>
      </c>
    </row>
    <row r="48" spans="1:12" ht="15">
      <c r="A48" s="120" t="s">
        <v>244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</row>
    <row r="49" spans="1:12" ht="15" hidden="1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8" ht="15" hidden="1">
      <c r="A50" s="33"/>
      <c r="B50" s="122"/>
      <c r="C50" s="122"/>
      <c r="D50" s="122"/>
      <c r="E50" s="122"/>
      <c r="F50" s="122"/>
      <c r="G50" s="122"/>
      <c r="H50" s="122"/>
    </row>
    <row r="51" spans="1:8" ht="15" hidden="1">
      <c r="A51" s="33"/>
      <c r="B51" s="122"/>
      <c r="C51" s="122"/>
      <c r="D51" s="122"/>
      <c r="E51" s="122"/>
      <c r="F51" s="122"/>
      <c r="G51" s="122"/>
      <c r="H51" s="122"/>
    </row>
    <row r="52" spans="1:8" ht="15" hidden="1">
      <c r="A52" s="33"/>
      <c r="B52" s="122"/>
      <c r="C52" s="122"/>
      <c r="D52" s="122"/>
      <c r="E52" s="122"/>
      <c r="F52" s="122"/>
      <c r="G52" s="122"/>
      <c r="H52" s="122"/>
    </row>
    <row r="53" spans="1:8" ht="15" hidden="1">
      <c r="A53" s="33"/>
      <c r="B53" s="122"/>
      <c r="C53" s="122"/>
      <c r="D53" s="122"/>
      <c r="E53" s="122"/>
      <c r="F53" s="122"/>
      <c r="G53" s="122"/>
      <c r="H53" s="122"/>
    </row>
    <row r="54" spans="13:14" ht="15" hidden="1">
      <c r="M54" s="126" t="s">
        <v>108</v>
      </c>
      <c r="N54" s="126"/>
    </row>
    <row r="55" spans="1:14" ht="15">
      <c r="A55" s="116" t="s">
        <v>64</v>
      </c>
      <c r="B55" s="116" t="s">
        <v>245</v>
      </c>
      <c r="C55" s="117" t="s">
        <v>246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6" t="s">
        <v>62</v>
      </c>
      <c r="N55" s="116"/>
    </row>
    <row r="56" spans="1:14" ht="15">
      <c r="A56" s="116"/>
      <c r="B56" s="116"/>
      <c r="C56" s="117" t="s">
        <v>69</v>
      </c>
      <c r="D56" s="117"/>
      <c r="E56" s="117"/>
      <c r="F56" s="117"/>
      <c r="G56" s="117"/>
      <c r="H56" s="117" t="s">
        <v>70</v>
      </c>
      <c r="I56" s="117"/>
      <c r="J56" s="117"/>
      <c r="K56" s="117"/>
      <c r="L56" s="117"/>
      <c r="M56" s="116"/>
      <c r="N56" s="116"/>
    </row>
    <row r="57" spans="1:14" ht="15">
      <c r="A57" s="116"/>
      <c r="B57" s="116"/>
      <c r="C57" s="42" t="s">
        <v>63</v>
      </c>
      <c r="D57" s="42" t="s">
        <v>65</v>
      </c>
      <c r="E57" s="42" t="s">
        <v>66</v>
      </c>
      <c r="F57" s="42" t="s">
        <v>67</v>
      </c>
      <c r="G57" s="42" t="s">
        <v>68</v>
      </c>
      <c r="H57" s="42" t="s">
        <v>63</v>
      </c>
      <c r="I57" s="42" t="s">
        <v>65</v>
      </c>
      <c r="J57" s="42" t="s">
        <v>66</v>
      </c>
      <c r="K57" s="42" t="s">
        <v>67</v>
      </c>
      <c r="L57" s="42" t="s">
        <v>68</v>
      </c>
      <c r="M57" s="116"/>
      <c r="N57" s="116"/>
    </row>
    <row r="58" spans="1:14" ht="15">
      <c r="A58" s="14" t="s">
        <v>63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96" t="s">
        <v>248</v>
      </c>
      <c r="N58" s="96"/>
    </row>
    <row r="59" spans="1:14" ht="15">
      <c r="A59" s="14" t="s">
        <v>104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96" t="s">
        <v>248</v>
      </c>
      <c r="N59" s="96"/>
    </row>
    <row r="60" spans="1:14" ht="15">
      <c r="A60" s="14" t="s">
        <v>107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96" t="s">
        <v>248</v>
      </c>
      <c r="N60" s="96"/>
    </row>
    <row r="61" spans="1:14" ht="15">
      <c r="A61" s="14" t="s">
        <v>106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96" t="s">
        <v>248</v>
      </c>
      <c r="N61" s="96"/>
    </row>
    <row r="63" spans="1:4" ht="51.75" customHeight="1">
      <c r="A63" s="123" t="s">
        <v>197</v>
      </c>
      <c r="B63" s="123"/>
      <c r="C63" s="123"/>
      <c r="D63" s="3"/>
    </row>
    <row r="64" spans="1:4" ht="34.5" customHeight="1">
      <c r="A64" s="123" t="s">
        <v>141</v>
      </c>
      <c r="B64" s="123"/>
      <c r="C64" s="123"/>
      <c r="D64" s="3"/>
    </row>
    <row r="65" spans="1:4" ht="18" customHeight="1">
      <c r="A65" s="123" t="s">
        <v>142</v>
      </c>
      <c r="B65" s="123"/>
      <c r="C65" s="123"/>
      <c r="D65" s="3"/>
    </row>
    <row r="66" spans="1:4" ht="108.75" customHeight="1">
      <c r="A66" s="124" t="s">
        <v>228</v>
      </c>
      <c r="B66" s="124"/>
      <c r="C66" s="125"/>
      <c r="D66" s="125"/>
    </row>
    <row r="105" spans="1:3" ht="51" customHeight="1">
      <c r="A105" s="102" t="s">
        <v>197</v>
      </c>
      <c r="B105" s="102"/>
      <c r="C105" s="102"/>
    </row>
    <row r="106" spans="1:3" ht="42.75" customHeight="1">
      <c r="A106" s="102" t="s">
        <v>141</v>
      </c>
      <c r="B106" s="102"/>
      <c r="C106" s="102"/>
    </row>
    <row r="107" spans="1:3" ht="22.5" customHeight="1">
      <c r="A107" s="102" t="s">
        <v>142</v>
      </c>
      <c r="B107" s="102"/>
      <c r="C107" s="102"/>
    </row>
    <row r="108" spans="1:4" ht="115.5" customHeight="1">
      <c r="A108" s="118" t="s">
        <v>228</v>
      </c>
      <c r="B108" s="118"/>
      <c r="C108" s="119"/>
      <c r="D108" s="119"/>
    </row>
  </sheetData>
  <sheetProtection/>
  <mergeCells count="45">
    <mergeCell ref="M54:N54"/>
    <mergeCell ref="M55:N57"/>
    <mergeCell ref="M58:N58"/>
    <mergeCell ref="M59:N59"/>
    <mergeCell ref="M60:N60"/>
    <mergeCell ref="M61:N61"/>
    <mergeCell ref="A108:D108"/>
    <mergeCell ref="A48:L48"/>
    <mergeCell ref="B50:H50"/>
    <mergeCell ref="B51:H51"/>
    <mergeCell ref="B52:H52"/>
    <mergeCell ref="B53:H53"/>
    <mergeCell ref="A63:C63"/>
    <mergeCell ref="A64:C64"/>
    <mergeCell ref="A65:C65"/>
    <mergeCell ref="A66:D66"/>
    <mergeCell ref="B24:D24"/>
    <mergeCell ref="A105:C105"/>
    <mergeCell ref="A106:C106"/>
    <mergeCell ref="A107:C107"/>
    <mergeCell ref="A55:A57"/>
    <mergeCell ref="B55:B57"/>
    <mergeCell ref="C55:L55"/>
    <mergeCell ref="C56:G56"/>
    <mergeCell ref="H56:L56"/>
    <mergeCell ref="A13:C13"/>
    <mergeCell ref="B10:C10"/>
    <mergeCell ref="B25:D25"/>
    <mergeCell ref="A27:A28"/>
    <mergeCell ref="B27:B28"/>
    <mergeCell ref="C27:C28"/>
    <mergeCell ref="D27:D28"/>
    <mergeCell ref="A20:D20"/>
    <mergeCell ref="B22:D22"/>
    <mergeCell ref="B23:D23"/>
    <mergeCell ref="B11:C11"/>
    <mergeCell ref="A8:C8"/>
    <mergeCell ref="A29:D29"/>
    <mergeCell ref="A2:A3"/>
    <mergeCell ref="B2:C3"/>
    <mergeCell ref="B4:C4"/>
    <mergeCell ref="B5:C5"/>
    <mergeCell ref="B6:C6"/>
    <mergeCell ref="B7:C7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A19" sqref="A19:B1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99" t="s">
        <v>229</v>
      </c>
      <c r="B2" s="105"/>
    </row>
    <row r="3" spans="1:2" ht="56.25" customHeight="1">
      <c r="A3" s="105"/>
      <c r="B3" s="105"/>
    </row>
    <row r="5" spans="1:2" ht="15">
      <c r="A5" s="6" t="s">
        <v>0</v>
      </c>
      <c r="B5" s="34" t="str">
        <f>'Т3'!B4</f>
        <v>ООО «Газпром трансгаз Томск» (котельная пос.Зональная Станция)</v>
      </c>
    </row>
    <row r="6" spans="1:2" ht="15">
      <c r="A6" s="6" t="s">
        <v>30</v>
      </c>
      <c r="B6" s="34">
        <f>'Т3'!B5</f>
        <v>7017005289</v>
      </c>
    </row>
    <row r="7" spans="1:2" ht="15">
      <c r="A7" s="6" t="s">
        <v>31</v>
      </c>
      <c r="B7" s="34">
        <f>'Т3'!B6</f>
        <v>997250001</v>
      </c>
    </row>
    <row r="8" spans="1:2" ht="15">
      <c r="A8" s="6" t="s">
        <v>89</v>
      </c>
      <c r="B8" s="34" t="str">
        <f>'Т3'!B7</f>
        <v>г. Томск, пр. Фрунзе, 9</v>
      </c>
    </row>
    <row r="9" spans="1:2" ht="15">
      <c r="A9" s="6" t="s">
        <v>94</v>
      </c>
      <c r="B9" s="34" t="s">
        <v>253</v>
      </c>
    </row>
    <row r="10" ht="15" customHeight="1"/>
    <row r="11" ht="15" hidden="1"/>
    <row r="12" spans="1:2" ht="15">
      <c r="A12" s="7" t="s">
        <v>10</v>
      </c>
      <c r="B12" s="7" t="s">
        <v>6</v>
      </c>
    </row>
    <row r="13" spans="1:2" ht="46.5" customHeight="1">
      <c r="A13" s="8" t="s">
        <v>15</v>
      </c>
      <c r="B13" s="13">
        <v>0</v>
      </c>
    </row>
    <row r="14" spans="1:2" ht="47.25" customHeight="1">
      <c r="A14" s="8" t="s">
        <v>16</v>
      </c>
      <c r="B14" s="13">
        <v>0</v>
      </c>
    </row>
    <row r="15" spans="1:2" ht="48" customHeight="1">
      <c r="A15" s="8" t="s">
        <v>17</v>
      </c>
      <c r="B15" s="13">
        <v>0</v>
      </c>
    </row>
    <row r="16" spans="1:2" ht="51" customHeight="1">
      <c r="A16" s="8" t="s">
        <v>146</v>
      </c>
      <c r="B16" s="13" t="s">
        <v>238</v>
      </c>
    </row>
    <row r="19" spans="1:2" ht="15">
      <c r="A19" s="102" t="s">
        <v>144</v>
      </c>
      <c r="B19" s="102"/>
    </row>
    <row r="20" spans="1:2" ht="66.75" customHeight="1">
      <c r="A20" s="102" t="s">
        <v>145</v>
      </c>
      <c r="B20" s="102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Жилкина Г.Г.</cp:lastModifiedBy>
  <cp:lastPrinted>2010-07-12T10:01:01Z</cp:lastPrinted>
  <dcterms:created xsi:type="dcterms:W3CDTF">2010-02-15T13:42:22Z</dcterms:created>
  <dcterms:modified xsi:type="dcterms:W3CDTF">2010-07-14T04:01:45Z</dcterms:modified>
  <cp:category/>
  <cp:version/>
  <cp:contentType/>
  <cp:contentStatus/>
</cp:coreProperties>
</file>