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<sst xmlns="http://schemas.openxmlformats.org/spreadsheetml/2006/main" count="244" uniqueCount="153">
  <si>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</si>
  <si>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</si>
  <si>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</si>
  <si>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</si>
  <si>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</si>
  <si>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</si>
  <si>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</si>
  <si>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</si>
  <si>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</si>
  <si>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</si>
  <si>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</si>
  <si>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</si>
  <si>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</si>
  <si>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</si>
  <si>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</si>
  <si>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</si>
  <si>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</si>
  <si>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</si>
  <si>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</si>
  <si>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</si>
  <si>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</si>
  <si>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</si>
  <si>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</si>
  <si>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</si>
  <si>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</si>
  <si>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</si>
  <si>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</si>
  <si>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</si>
  <si>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</si>
  <si>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</si>
  <si>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</si>
  <si>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</si>
  <si>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</si>
  <si>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</si>
  <si>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</si>
  <si>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</si>
  <si>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</si>
  <si>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</si>
  <si>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</si>
  <si>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</si>
  <si>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</si>
  <si>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</si>
  <si>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</si>
  <si>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</si>
  <si>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</si>
  <si>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</si>
  <si>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</si>
  <si>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</si>
  <si>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</si>
  <si>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</si>
  <si>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</si>
  <si>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</si>
  <si>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</si>
  <si>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</si>
  <si>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</si>
  <si>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</si>
  <si>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</si>
  <si>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</si>
  <si>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</si>
  <si>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</si>
  <si>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</si>
  <si>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</si>
  <si>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</si>
  <si>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</si>
  <si>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</si>
  <si>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</si>
  <si>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</si>
  <si>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</si>
  <si>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</si>
  <si>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</si>
  <si>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</si>
  <si>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</si>
  <si>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</si>
  <si>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</si>
  <si>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</si>
  <si>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</si>
  <si>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</si>
  <si>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</si>
  <si>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</si>
  <si>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</si>
  <si>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</si>
  <si>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</si>
  <si>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</si>
  <si>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</si>
  <si>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</si>
  <si>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</si>
  <si>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</si>
  <si>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</si>
  <si>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</si>
  <si>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</si>
  <si>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</si>
  <si>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</si>
  <si>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</si>
  <si>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</si>
  <si>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</si>
  <si>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</si>
  <si>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</si>
  <si>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</si>
  <si>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</si>
  <si>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</si>
  <si>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</si>
  <si>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</si>
  <si>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</si>
  <si>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</si>
  <si>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</si>
  <si>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</si>
  <si>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</si>
  <si>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</si>
  <si>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</si>
  <si>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</si>
  <si>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</si>
  <si>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</si>
  <si>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</si>
  <si>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</si>
  <si>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</si>
  <si>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</si>
  <si>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</si>
  <si>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</si>
  <si>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</si>
  <si>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</si>
  <si>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</si>
  <si>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</si>
  <si>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</si>
  <si>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</si>
  <si>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</si>
  <si>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</si>
  <si>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</si>
  <si>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</si>
  <si>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</si>
  <si>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</si>
  <si>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</si>
  <si>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</si>
  <si>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</si>
  <si>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</si>
  <si>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</si>
  <si>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</si>
  <si>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</si>
  <si>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</si>
  <si>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</si>
  <si>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</si>
  <si>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</si>
  <si>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</si>
  <si>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</si>
  <si>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</si>
  <si>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</si>
  <si>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</si>
  <si>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</si>
  <si>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18,53</t>
  </si>
  <si>
    <t>Тариф на водоотведение, руб/м3 (без НДС)</t>
  </si>
  <si>
    <t xml:space="preserve">а) Вид деятельности организации </t>
  </si>
  <si>
    <t>водоотведение, транспортирование стоков</t>
  </si>
  <si>
    <t>нет</t>
  </si>
  <si>
    <t>01.01.2009г по 31.12.2009г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</si>
</sst>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#,##0.000&quot;р.&quot;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5" xfId="0" applyFill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39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40" xfId="0" applyFill="1" applyBorder="1" applyAlignment="1">
      <alignment horizontal="left" vertical="top" wrapText="1" indent="3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vertical="top" wrapText="1"/>
    </xf>
    <xf numFmtId="0" fontId="0" fillId="0" borderId="42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165" fontId="0" fillId="0" borderId="39" xfId="0" applyNumberFormat="1" applyFill="1" applyBorder="1" applyAlignment="1">
      <alignment/>
    </xf>
    <xf numFmtId="1" fontId="0" fillId="0" borderId="39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0" fontId="5" fillId="0" borderId="33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3" fontId="0" fillId="0" borderId="37" xfId="0" applyNumberFormat="1" applyFill="1" applyBorder="1" applyAlignment="1">
      <alignment/>
    </xf>
    <xf numFmtId="43" fontId="0" fillId="0" borderId="43" xfId="0" applyNumberFormat="1" applyFill="1" applyBorder="1" applyAlignment="1">
      <alignment/>
    </xf>
    <xf numFmtId="43" fontId="0" fillId="0" borderId="39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43" fontId="0" fillId="0" borderId="42" xfId="0" applyNumberForma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48" xfId="0" applyFont="1" applyFill="1" applyBorder="1" applyAlignment="1">
      <alignment horizontal="left" vertical="center"/>
    </xf>
    <xf numFmtId="0" fontId="0" fillId="11" borderId="49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53" xfId="52" applyFont="1" applyFill="1" applyBorder="1" applyAlignment="1" applyProtection="1">
      <alignment horizontal="center" vertical="center" wrapText="1"/>
      <protection/>
    </xf>
    <xf numFmtId="0" fontId="2" fillId="6" borderId="54" xfId="52" applyFont="1" applyFill="1" applyBorder="1" applyAlignment="1" applyProtection="1">
      <alignment horizontal="center" vertical="center" wrapText="1"/>
      <protection/>
    </xf>
    <xf numFmtId="0" fontId="2" fillId="6" borderId="50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48" xfId="52" applyFont="1" applyFill="1" applyBorder="1" applyAlignment="1" applyProtection="1">
      <alignment horizontal="center" vertical="center" wrapText="1"/>
      <protection/>
    </xf>
    <xf numFmtId="0" fontId="2" fillId="10" borderId="50" xfId="52" applyFont="1" applyFill="1" applyBorder="1" applyAlignment="1" applyProtection="1">
      <alignment horizontal="center" vertical="center" wrapText="1"/>
      <protection/>
    </xf>
    <xf numFmtId="0" fontId="2" fillId="10" borderId="52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5" fillId="11" borderId="53" xfId="0" applyFont="1" applyFill="1" applyBorder="1" applyAlignment="1">
      <alignment horizontal="center" vertical="center"/>
    </xf>
    <xf numFmtId="0" fontId="5" fillId="11" borderId="55" xfId="0" applyFont="1" applyFill="1" applyBorder="1" applyAlignment="1">
      <alignment horizontal="center" vertical="center"/>
    </xf>
    <xf numFmtId="0" fontId="5" fillId="11" borderId="5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5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59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60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61" xfId="0" applyFill="1" applyBorder="1" applyAlignment="1">
      <alignment horizontal="left" vertical="center"/>
    </xf>
    <xf numFmtId="0" fontId="0" fillId="4" borderId="62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4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47" xfId="0" applyFill="1" applyBorder="1" applyAlignment="1">
      <alignment horizontal="left" wrapText="1"/>
    </xf>
    <xf numFmtId="0" fontId="0" fillId="4" borderId="65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Temporary%20Internet%20Files\Content.IE5\VW21MX4C\&#1050;&#1086;&#1087;&#1080;&#1103;%20HV.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84;&#1077;&#1085;\&#1058;&#1072;&#1090;&#1100;&#1103;&#1085;&#1072;&#1042;&#1080;&#1082;&#1090;&#1086;&#1088;&#1086;&#1074;&#1085;&#1072;\!!!!%20&#1056;&#1069;&#1050;%202011\&#1079;&#1072;&#1090;&#1088;&#1072;&#1090;&#1099;%20&#1080;%20&#1088;&#1077;&#1072;&#1083;&#1080;&#1079;&#1072;&#1094;&#1080;&#1103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84;&#1077;&#1085;\&#1058;&#1072;&#1090;&#1100;&#1103;&#1085;&#1072;&#1042;&#1080;&#1082;&#1090;&#1086;&#1088;&#1086;&#1074;&#1085;&#1072;\!!!!%20&#1056;&#1069;&#1050;%202011\&#1056;&#1040;&#1057;&#1064;&#1048;&#1060;&#1056;&#1054;&#1042;&#1050;&#1040;%20&#1079;&#1072;&#1090;&#1088;&#1072;&#1090;%20&#1050;&#1050;&#1055;%202009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84;&#1077;&#1085;\&#1058;&#1072;&#1090;&#1100;&#1103;&#1085;&#1072;&#1042;&#1080;&#1082;&#1090;&#1086;&#1088;&#1086;&#1074;&#1085;&#1072;\!!!!%20&#1056;&#1069;&#1050;%202011\&#1042;&#1054;&#1044;&#1040;%20&#1080;%20&#1057;&#1058;&#1054;&#1050;&#1048;%20%20&#1092;&#1072;&#1082;&#1090;%2009%20&#1087;&#1083;&#1072;&#1085;%202011%20&#1089;&#1084;&#1077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84;&#1077;&#1085;\&#1058;&#1072;&#1090;&#1100;&#1103;&#1085;&#1072;&#1042;&#1080;&#1082;&#1090;&#1086;&#1088;&#1086;&#1074;&#1085;&#1072;\!!!!%20&#1056;&#1069;&#1050;%202011\&#1072;&#1088;&#1077;&#1085;&#1076;&#1072;%20&#1092;&#1072;&#1082;&#1090;%202009%20&#1087;&#1083;&#1072;&#1085;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84;&#1077;&#1085;\&#1058;&#1072;&#1090;&#1100;&#1103;&#1085;&#1072;&#1042;&#1080;&#1082;&#1090;&#1086;&#1088;&#1086;&#1074;&#1085;&#1072;\!!!!%20&#1056;&#1069;&#1050;%202011\&#1086;&#1073;&#1098;&#1077;&#1084;&#1099;%20&#1042;&#1054;&#1044;&#1040;%20&#1057;&#1058;&#1054;&#1050;&#1048;%20&#1076;&#1083;&#1103;%20&#1076;&#1077;&#1087;%20&#1101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В1"/>
      <sheetName val="ХВ1.1."/>
      <sheetName val="ХВ1.2."/>
      <sheetName val="ХВ2"/>
      <sheetName val="ХВ3"/>
      <sheetName val="ХВ4 "/>
      <sheetName val="ХВ5"/>
      <sheetName val="ХВ6"/>
      <sheetName val="ХВ7"/>
    </sheetNames>
    <sheetDataSet>
      <sheetData sheetId="1">
        <row r="6">
          <cell r="D6" t="str">
            <v>Постановление Мэра г.Томска  от 27.11.2009г. № 1191</v>
          </cell>
        </row>
        <row r="7">
          <cell r="D7" t="str">
            <v>Управление муниципального заказа и тарифной политики администрации г.Томска</v>
          </cell>
        </row>
        <row r="8">
          <cell r="D8" t="str">
            <v>с 01.01.2010 по 31.12.2010г.</v>
          </cell>
        </row>
      </sheetData>
      <sheetData sheetId="3">
        <row r="2">
          <cell r="B2" t="str">
            <v>ГУП "ККП ТНЦ СО РАН"</v>
          </cell>
        </row>
        <row r="3">
          <cell r="B3">
            <v>7021001569</v>
          </cell>
        </row>
        <row r="4">
          <cell r="B4">
            <v>701701001</v>
          </cell>
        </row>
        <row r="5">
          <cell r="B5" t="str">
            <v>634021, г.Томск, пр.Академический, 1/2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9 год"/>
      <sheetName val="Лист3"/>
    </sheetNames>
    <sheetDataSet>
      <sheetData sheetId="0">
        <row r="17">
          <cell r="E17">
            <v>10575343.069999998</v>
          </cell>
        </row>
        <row r="18">
          <cell r="E18">
            <v>-685881.3100000024</v>
          </cell>
        </row>
        <row r="19">
          <cell r="E19">
            <v>11261224.38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одоз"/>
      <sheetName val="стоки"/>
      <sheetName val="тепло"/>
      <sheetName val="эл"/>
      <sheetName val="ТМУ"/>
      <sheetName val="сч.26"/>
      <sheetName val="всего косв расх"/>
    </sheetNames>
    <sheetDataSet>
      <sheetData sheetId="1">
        <row r="5">
          <cell r="C5">
            <v>1459108.42</v>
          </cell>
        </row>
        <row r="6">
          <cell r="C6">
            <v>373815.37</v>
          </cell>
        </row>
        <row r="7">
          <cell r="C7">
            <v>118413.48</v>
          </cell>
        </row>
        <row r="8">
          <cell r="C8">
            <v>105216.23000000001</v>
          </cell>
        </row>
        <row r="12">
          <cell r="C12">
            <v>161432.75</v>
          </cell>
        </row>
        <row r="15">
          <cell r="C15">
            <v>7224614.1</v>
          </cell>
        </row>
      </sheetData>
      <sheetData sheetId="6">
        <row r="5">
          <cell r="E5">
            <v>143740.62677405818</v>
          </cell>
        </row>
        <row r="6">
          <cell r="E6">
            <v>339099.31609452504</v>
          </cell>
        </row>
        <row r="39">
          <cell r="E39">
            <v>618248.781794114</v>
          </cell>
        </row>
        <row r="41">
          <cell r="E41">
            <v>614448.2929742788</v>
          </cell>
        </row>
        <row r="42">
          <cell r="E42">
            <v>155842.56067534568</v>
          </cell>
        </row>
        <row r="55">
          <cell r="E55">
            <v>14964.903767338421</v>
          </cell>
        </row>
        <row r="63">
          <cell r="E63">
            <v>889317.758205886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ониторингВода"/>
      <sheetName val="В.1 Кач-во воды"/>
      <sheetName val="эл факт 09"/>
      <sheetName val="В.4 Осн пок вод"/>
      <sheetName val="В. 5 Смета Вода"/>
      <sheetName val="АРЕНДА"/>
      <sheetName val="прочие расх (смета)"/>
      <sheetName val="В.10 Прибыль"/>
      <sheetName val="МониторингСтоки"/>
      <sheetName val="С.1 Осн.пок.стоки"/>
      <sheetName val="молоко+пок стоков"/>
      <sheetName val="С.2 Смета Стоки"/>
      <sheetName val="С.7 Прибыль "/>
      <sheetName val="план эл 10"/>
    </sheetNames>
    <sheetDataSet>
      <sheetData sheetId="2">
        <row r="7">
          <cell r="C7">
            <v>78740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наименованиям"/>
      <sheetName val="по сч_ф"/>
      <sheetName val="факт 09"/>
    </sheetNames>
    <sheetDataSet>
      <sheetData sheetId="2">
        <row r="16">
          <cell r="F16">
            <v>309375.21562000003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  <sheetName val="стоки"/>
      <sheetName val="смета вода"/>
      <sheetName val="смета стоки"/>
      <sheetName val="аренда"/>
    </sheetNames>
    <sheetDataSet>
      <sheetData sheetId="1">
        <row r="6">
          <cell r="G6">
            <v>606.627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1" t="s">
        <v>140</v>
      </c>
      <c r="C3" s="102"/>
    </row>
    <row r="4" spans="2:3" ht="45" customHeight="1">
      <c r="B4" s="52" t="s">
        <v>2</v>
      </c>
      <c r="C4" s="53" t="str">
        <f>'ВО1.1.'!D12</f>
        <v>18,53</v>
      </c>
    </row>
    <row r="5" spans="2:3" ht="45">
      <c r="B5" s="54" t="s">
        <v>3</v>
      </c>
      <c r="C5" s="53" t="s">
        <v>151</v>
      </c>
    </row>
    <row r="6" spans="2:3" ht="45">
      <c r="B6" s="54" t="s">
        <v>4</v>
      </c>
      <c r="C6" s="53" t="s">
        <v>151</v>
      </c>
    </row>
    <row r="7" spans="2:3" ht="66.75" customHeight="1">
      <c r="B7" s="54" t="s">
        <v>5</v>
      </c>
      <c r="C7" s="53" t="s">
        <v>151</v>
      </c>
    </row>
    <row r="8" spans="2:3" ht="45">
      <c r="B8" s="54" t="s">
        <v>6</v>
      </c>
      <c r="C8" s="53" t="s">
        <v>151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45"/>
      <c r="C1" s="145"/>
      <c r="D1" s="145"/>
      <c r="E1" s="145"/>
    </row>
    <row r="2" spans="1:9" ht="15">
      <c r="A2" s="5" t="s">
        <v>34</v>
      </c>
      <c r="B2" s="157"/>
      <c r="C2" s="157"/>
      <c r="D2" s="157"/>
      <c r="E2" s="157"/>
      <c r="G2" s="2"/>
      <c r="H2" s="167"/>
      <c r="I2" s="167"/>
    </row>
    <row r="3" spans="1:5" ht="15">
      <c r="A3" s="5" t="s">
        <v>35</v>
      </c>
      <c r="B3" s="157"/>
      <c r="C3" s="157"/>
      <c r="D3" s="157"/>
      <c r="E3" s="157"/>
    </row>
    <row r="4" spans="1:5" ht="15">
      <c r="A4" s="5" t="s">
        <v>36</v>
      </c>
      <c r="B4" s="157"/>
      <c r="C4" s="157"/>
      <c r="D4" s="157"/>
      <c r="E4" s="157"/>
    </row>
    <row r="5" spans="1:5" ht="15">
      <c r="A5" s="5" t="s">
        <v>37</v>
      </c>
      <c r="B5" s="157"/>
      <c r="C5" s="157"/>
      <c r="D5" s="157"/>
      <c r="E5" s="157"/>
    </row>
    <row r="6" spans="1:5" ht="15">
      <c r="A6" s="5" t="s">
        <v>58</v>
      </c>
      <c r="B6" s="157"/>
      <c r="C6" s="157"/>
      <c r="D6" s="157"/>
      <c r="E6" s="157"/>
    </row>
    <row r="7" spans="1:10" ht="60.75" customHeight="1">
      <c r="A7" s="124" t="s">
        <v>59</v>
      </c>
      <c r="B7" s="124"/>
      <c r="C7" s="124"/>
      <c r="D7" s="124"/>
      <c r="E7" s="124"/>
      <c r="F7" s="124"/>
      <c r="G7" s="124"/>
      <c r="H7" s="124"/>
      <c r="I7" s="124"/>
      <c r="J7" s="124"/>
    </row>
    <row r="8" ht="15.75" thickBot="1"/>
    <row r="9" spans="1:10" ht="15">
      <c r="A9" s="158"/>
      <c r="B9" s="159"/>
      <c r="C9" s="159"/>
      <c r="D9" s="159"/>
      <c r="E9" s="159"/>
      <c r="F9" s="159"/>
      <c r="G9" s="159"/>
      <c r="H9" s="159"/>
      <c r="I9" s="159"/>
      <c r="J9" s="160"/>
    </row>
    <row r="10" spans="1:10" ht="15">
      <c r="A10" s="161"/>
      <c r="B10" s="162"/>
      <c r="C10" s="162"/>
      <c r="D10" s="162"/>
      <c r="E10" s="162"/>
      <c r="F10" s="162"/>
      <c r="G10" s="162"/>
      <c r="H10" s="162"/>
      <c r="I10" s="162"/>
      <c r="J10" s="163"/>
    </row>
    <row r="11" spans="1:10" ht="15">
      <c r="A11" s="161"/>
      <c r="B11" s="162"/>
      <c r="C11" s="162"/>
      <c r="D11" s="162"/>
      <c r="E11" s="162"/>
      <c r="F11" s="162"/>
      <c r="G11" s="162"/>
      <c r="H11" s="162"/>
      <c r="I11" s="162"/>
      <c r="J11" s="163"/>
    </row>
    <row r="12" spans="1:10" ht="15">
      <c r="A12" s="161"/>
      <c r="B12" s="162"/>
      <c r="C12" s="162"/>
      <c r="D12" s="162"/>
      <c r="E12" s="162"/>
      <c r="F12" s="162"/>
      <c r="G12" s="162"/>
      <c r="H12" s="162"/>
      <c r="I12" s="162"/>
      <c r="J12" s="163"/>
    </row>
    <row r="13" spans="1:10" ht="15">
      <c r="A13" s="161"/>
      <c r="B13" s="162"/>
      <c r="C13" s="162"/>
      <c r="D13" s="162"/>
      <c r="E13" s="162"/>
      <c r="F13" s="162"/>
      <c r="G13" s="162"/>
      <c r="H13" s="162"/>
      <c r="I13" s="162"/>
      <c r="J13" s="163"/>
    </row>
    <row r="14" spans="1:10" ht="15">
      <c r="A14" s="161"/>
      <c r="B14" s="162"/>
      <c r="C14" s="162"/>
      <c r="D14" s="162"/>
      <c r="E14" s="162"/>
      <c r="F14" s="162"/>
      <c r="G14" s="162"/>
      <c r="H14" s="162"/>
      <c r="I14" s="162"/>
      <c r="J14" s="163"/>
    </row>
    <row r="15" spans="1:10" ht="15">
      <c r="A15" s="161"/>
      <c r="B15" s="162"/>
      <c r="C15" s="162"/>
      <c r="D15" s="162"/>
      <c r="E15" s="162"/>
      <c r="F15" s="162"/>
      <c r="G15" s="162"/>
      <c r="H15" s="162"/>
      <c r="I15" s="162"/>
      <c r="J15" s="163"/>
    </row>
    <row r="16" spans="1:10" ht="15">
      <c r="A16" s="161"/>
      <c r="B16" s="162"/>
      <c r="C16" s="162"/>
      <c r="D16" s="162"/>
      <c r="E16" s="162"/>
      <c r="F16" s="162"/>
      <c r="G16" s="162"/>
      <c r="H16" s="162"/>
      <c r="I16" s="162"/>
      <c r="J16" s="163"/>
    </row>
    <row r="17" spans="1:10" ht="15">
      <c r="A17" s="161"/>
      <c r="B17" s="162"/>
      <c r="C17" s="162"/>
      <c r="D17" s="162"/>
      <c r="E17" s="162"/>
      <c r="F17" s="162"/>
      <c r="G17" s="162"/>
      <c r="H17" s="162"/>
      <c r="I17" s="162"/>
      <c r="J17" s="163"/>
    </row>
    <row r="18" spans="1:10" ht="15">
      <c r="A18" s="161"/>
      <c r="B18" s="162"/>
      <c r="C18" s="162"/>
      <c r="D18" s="162"/>
      <c r="E18" s="162"/>
      <c r="F18" s="162"/>
      <c r="G18" s="162"/>
      <c r="H18" s="162"/>
      <c r="I18" s="162"/>
      <c r="J18" s="163"/>
    </row>
    <row r="19" spans="1:10" ht="15">
      <c r="A19" s="161"/>
      <c r="B19" s="162"/>
      <c r="C19" s="162"/>
      <c r="D19" s="162"/>
      <c r="E19" s="162"/>
      <c r="F19" s="162"/>
      <c r="G19" s="162"/>
      <c r="H19" s="162"/>
      <c r="I19" s="162"/>
      <c r="J19" s="163"/>
    </row>
    <row r="20" spans="1:10" ht="15">
      <c r="A20" s="161"/>
      <c r="B20" s="162"/>
      <c r="C20" s="162"/>
      <c r="D20" s="162"/>
      <c r="E20" s="162"/>
      <c r="F20" s="162"/>
      <c r="G20" s="162"/>
      <c r="H20" s="162"/>
      <c r="I20" s="162"/>
      <c r="J20" s="163"/>
    </row>
    <row r="21" spans="1:10" ht="15">
      <c r="A21" s="161"/>
      <c r="B21" s="162"/>
      <c r="C21" s="162"/>
      <c r="D21" s="162"/>
      <c r="E21" s="162"/>
      <c r="F21" s="162"/>
      <c r="G21" s="162"/>
      <c r="H21" s="162"/>
      <c r="I21" s="162"/>
      <c r="J21" s="163"/>
    </row>
    <row r="22" spans="1:10" ht="15">
      <c r="A22" s="161"/>
      <c r="B22" s="162"/>
      <c r="C22" s="162"/>
      <c r="D22" s="162"/>
      <c r="E22" s="162"/>
      <c r="F22" s="162"/>
      <c r="G22" s="162"/>
      <c r="H22" s="162"/>
      <c r="I22" s="162"/>
      <c r="J22" s="163"/>
    </row>
    <row r="23" spans="1:10" ht="15">
      <c r="A23" s="161"/>
      <c r="B23" s="162"/>
      <c r="C23" s="162"/>
      <c r="D23" s="162"/>
      <c r="E23" s="162"/>
      <c r="F23" s="162"/>
      <c r="G23" s="162"/>
      <c r="H23" s="162"/>
      <c r="I23" s="162"/>
      <c r="J23" s="163"/>
    </row>
    <row r="24" spans="1:10" ht="15">
      <c r="A24" s="161"/>
      <c r="B24" s="162"/>
      <c r="C24" s="162"/>
      <c r="D24" s="162"/>
      <c r="E24" s="162"/>
      <c r="F24" s="162"/>
      <c r="G24" s="162"/>
      <c r="H24" s="162"/>
      <c r="I24" s="162"/>
      <c r="J24" s="163"/>
    </row>
    <row r="25" spans="1:10" ht="15.75" thickBot="1">
      <c r="A25" s="164"/>
      <c r="B25" s="165"/>
      <c r="C25" s="165"/>
      <c r="D25" s="165"/>
      <c r="E25" s="165"/>
      <c r="F25" s="165"/>
      <c r="G25" s="165"/>
      <c r="H25" s="165"/>
      <c r="I25" s="165"/>
      <c r="J25" s="166"/>
    </row>
    <row r="27" spans="1:10" ht="32.25" customHeight="1">
      <c r="A27" s="121" t="s">
        <v>92</v>
      </c>
      <c r="B27" s="121"/>
      <c r="C27" s="121"/>
      <c r="D27" s="121"/>
      <c r="E27" s="121"/>
      <c r="F27" s="121"/>
      <c r="G27" s="121"/>
      <c r="H27" s="121"/>
      <c r="I27" s="121"/>
      <c r="J27" s="121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40.7109375" style="0" customWidth="1"/>
  </cols>
  <sheetData>
    <row r="2" spans="2:9" ht="15">
      <c r="B2" s="5" t="s">
        <v>34</v>
      </c>
      <c r="C2" s="157"/>
      <c r="D2" s="157"/>
      <c r="E2" s="157"/>
      <c r="F2" s="157"/>
      <c r="G2" s="157"/>
      <c r="H2" s="157"/>
      <c r="I2" s="157"/>
    </row>
    <row r="3" spans="2:9" ht="15">
      <c r="B3" s="5" t="s">
        <v>35</v>
      </c>
      <c r="C3" s="157"/>
      <c r="D3" s="157"/>
      <c r="E3" s="157"/>
      <c r="F3" s="157"/>
      <c r="G3" s="157"/>
      <c r="H3" s="157"/>
      <c r="I3" s="157"/>
    </row>
    <row r="4" spans="2:9" ht="15">
      <c r="B4" s="5" t="s">
        <v>36</v>
      </c>
      <c r="C4" s="157"/>
      <c r="D4" s="157"/>
      <c r="E4" s="157"/>
      <c r="F4" s="157"/>
      <c r="G4" s="157"/>
      <c r="H4" s="157"/>
      <c r="I4" s="157"/>
    </row>
    <row r="5" spans="2:9" ht="15">
      <c r="B5" s="5" t="s">
        <v>58</v>
      </c>
      <c r="C5" s="157"/>
      <c r="D5" s="157"/>
      <c r="E5" s="157"/>
      <c r="F5" s="157"/>
      <c r="G5" s="157"/>
      <c r="H5" s="157"/>
      <c r="I5" s="157"/>
    </row>
    <row r="7" spans="2:9" ht="34.5" customHeight="1">
      <c r="B7" s="124" t="s">
        <v>125</v>
      </c>
      <c r="C7" s="124"/>
      <c r="D7" s="124"/>
      <c r="E7" s="124"/>
      <c r="F7" s="124"/>
      <c r="G7" s="124"/>
      <c r="H7" s="124"/>
      <c r="I7" s="124"/>
    </row>
    <row r="9" spans="2:9" ht="61.5" customHeight="1">
      <c r="B9" s="3" t="s">
        <v>61</v>
      </c>
      <c r="C9" s="156"/>
      <c r="D9" s="156"/>
      <c r="E9" s="156"/>
      <c r="F9" s="156"/>
      <c r="G9" s="156"/>
      <c r="H9" s="156"/>
      <c r="I9" s="156"/>
    </row>
    <row r="10" spans="2:9" ht="39.75" customHeight="1">
      <c r="B10" s="10" t="s">
        <v>30</v>
      </c>
      <c r="C10" s="156"/>
      <c r="D10" s="156"/>
      <c r="E10" s="156"/>
      <c r="F10" s="156"/>
      <c r="G10" s="156"/>
      <c r="H10" s="156"/>
      <c r="I10" s="156"/>
    </row>
    <row r="11" spans="2:9" ht="42" customHeight="1">
      <c r="B11" s="10" t="s">
        <v>31</v>
      </c>
      <c r="C11" s="156"/>
      <c r="D11" s="156"/>
      <c r="E11" s="156"/>
      <c r="F11" s="156"/>
      <c r="G11" s="156"/>
      <c r="H11" s="156"/>
      <c r="I11" s="156"/>
    </row>
    <row r="12" spans="2:9" ht="40.5" customHeight="1">
      <c r="B12" s="10" t="s">
        <v>32</v>
      </c>
      <c r="C12" s="156"/>
      <c r="D12" s="156"/>
      <c r="E12" s="156"/>
      <c r="F12" s="156"/>
      <c r="G12" s="156"/>
      <c r="H12" s="156"/>
      <c r="I12" s="156"/>
    </row>
    <row r="13" spans="2:9" ht="35.25" customHeight="1">
      <c r="B13" s="10" t="s">
        <v>33</v>
      </c>
      <c r="C13" s="156"/>
      <c r="D13" s="156"/>
      <c r="E13" s="156"/>
      <c r="F13" s="156"/>
      <c r="G13" s="156"/>
      <c r="H13" s="156"/>
      <c r="I13" s="156"/>
    </row>
    <row r="15" spans="2:12" ht="32.25" customHeight="1">
      <c r="B15" s="168" t="s">
        <v>62</v>
      </c>
      <c r="C15" s="169"/>
      <c r="D15" s="169"/>
      <c r="E15" s="169"/>
      <c r="F15" s="169"/>
      <c r="G15" s="169"/>
      <c r="H15" s="169"/>
      <c r="I15" s="170"/>
      <c r="J15" s="171" t="s">
        <v>60</v>
      </c>
      <c r="K15" s="172"/>
      <c r="L15" s="173"/>
    </row>
    <row r="16" spans="2:12" ht="33.75" customHeight="1">
      <c r="B16" s="180" t="s">
        <v>63</v>
      </c>
      <c r="C16" s="181"/>
      <c r="D16" s="181"/>
      <c r="E16" s="181"/>
      <c r="F16" s="181"/>
      <c r="G16" s="181"/>
      <c r="H16" s="181"/>
      <c r="I16" s="182"/>
      <c r="J16" s="174"/>
      <c r="K16" s="175"/>
      <c r="L16" s="176"/>
    </row>
    <row r="17" spans="2:12" ht="45" customHeight="1">
      <c r="B17" s="183" t="s">
        <v>64</v>
      </c>
      <c r="C17" s="184"/>
      <c r="D17" s="184"/>
      <c r="E17" s="184"/>
      <c r="F17" s="184"/>
      <c r="G17" s="184"/>
      <c r="H17" s="184"/>
      <c r="I17" s="185"/>
      <c r="J17" s="177"/>
      <c r="K17" s="178"/>
      <c r="L17" s="179"/>
    </row>
    <row r="19" spans="2:9" ht="32.25" customHeight="1">
      <c r="B19" s="121" t="s">
        <v>126</v>
      </c>
      <c r="C19" s="121"/>
      <c r="D19" s="121"/>
      <c r="E19" s="121"/>
      <c r="F19" s="121"/>
      <c r="G19" s="121"/>
      <c r="H19" s="121"/>
      <c r="I19" s="121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28" sqref="D28:E28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15"/>
      <c r="B1" s="115"/>
    </row>
    <row r="2" spans="2:5" ht="51" customHeight="1">
      <c r="B2" s="116" t="s">
        <v>141</v>
      </c>
      <c r="C2" s="117"/>
      <c r="D2" s="117"/>
      <c r="E2" s="117"/>
    </row>
    <row r="3" ht="15.75" thickBot="1"/>
    <row r="4" spans="2:5" ht="15.75" thickTop="1">
      <c r="B4" s="94" t="s">
        <v>34</v>
      </c>
      <c r="C4" s="94"/>
      <c r="D4" s="103" t="str">
        <f>'[1]ХВ2'!$B$2</f>
        <v>ГУП "ККП ТНЦ СО РАН"</v>
      </c>
      <c r="E4" s="103"/>
    </row>
    <row r="5" spans="2:5" ht="15">
      <c r="B5" s="108" t="s">
        <v>35</v>
      </c>
      <c r="C5" s="108"/>
      <c r="D5" s="95">
        <f>'[1]ХВ2'!$B$3</f>
        <v>7021001569</v>
      </c>
      <c r="E5" s="95"/>
    </row>
    <row r="6" spans="2:5" ht="15">
      <c r="B6" s="108" t="s">
        <v>36</v>
      </c>
      <c r="C6" s="108"/>
      <c r="D6" s="95">
        <f>'[1]ХВ2'!$B$4</f>
        <v>701701001</v>
      </c>
      <c r="E6" s="95"/>
    </row>
    <row r="7" spans="2:5" ht="15.75" thickBot="1">
      <c r="B7" s="108" t="s">
        <v>37</v>
      </c>
      <c r="C7" s="108"/>
      <c r="D7" s="95" t="str">
        <f>'[1]ХВ2'!$B$5</f>
        <v>634021, г.Томск, пр.Академический, 1/2</v>
      </c>
      <c r="E7" s="95"/>
    </row>
    <row r="8" spans="2:5" ht="42.75" customHeight="1" thickTop="1">
      <c r="B8" s="114" t="s">
        <v>38</v>
      </c>
      <c r="C8" s="114"/>
      <c r="D8" s="103" t="str">
        <f>'[1]ХВ1.1.'!$D$6:$E$6</f>
        <v>Постановление Мэра г.Томска  от 27.11.2009г. № 1191</v>
      </c>
      <c r="E8" s="103"/>
    </row>
    <row r="9" spans="2:5" ht="27.75" customHeight="1">
      <c r="B9" s="105" t="s">
        <v>7</v>
      </c>
      <c r="C9" s="105"/>
      <c r="D9" s="106" t="str">
        <f>'[1]ХВ1.1.'!$D$7:$E$7</f>
        <v>Управление муниципального заказа и тарифной политики администрации г.Томска</v>
      </c>
      <c r="E9" s="107"/>
    </row>
    <row r="10" spans="2:5" ht="15" customHeight="1">
      <c r="B10" s="108" t="s">
        <v>8</v>
      </c>
      <c r="C10" s="108"/>
      <c r="D10" s="95" t="str">
        <f>'[1]ХВ1.1.'!$D$8:$E$8</f>
        <v>с 01.01.2010 по 31.12.2010г.</v>
      </c>
      <c r="E10" s="95"/>
    </row>
    <row r="11" spans="2:5" ht="15.75" thickBot="1">
      <c r="B11" s="113" t="s">
        <v>9</v>
      </c>
      <c r="C11" s="113"/>
      <c r="D11" s="104"/>
      <c r="E11" s="104"/>
    </row>
    <row r="12" spans="2:5" ht="36" customHeight="1" thickBot="1" thickTop="1">
      <c r="B12" s="110" t="s">
        <v>148</v>
      </c>
      <c r="C12" s="110"/>
      <c r="D12" s="111" t="s">
        <v>147</v>
      </c>
      <c r="E12" s="111"/>
    </row>
    <row r="13" spans="2:5" ht="45.75" customHeight="1" thickBot="1" thickTop="1">
      <c r="B13" s="73"/>
      <c r="C13" s="73"/>
      <c r="D13" s="73"/>
      <c r="E13" s="73"/>
    </row>
    <row r="14" spans="2:5" ht="15.75" thickTop="1">
      <c r="B14" s="94" t="s">
        <v>34</v>
      </c>
      <c r="C14" s="94"/>
      <c r="D14" s="103" t="str">
        <f>'[1]ХВ2'!$B$2</f>
        <v>ГУП "ККП ТНЦ СО РАН"</v>
      </c>
      <c r="E14" s="103"/>
    </row>
    <row r="15" spans="2:5" ht="15">
      <c r="B15" s="108" t="s">
        <v>35</v>
      </c>
      <c r="C15" s="108"/>
      <c r="D15" s="95">
        <f>'[1]ХВ2'!$B$3</f>
        <v>7021001569</v>
      </c>
      <c r="E15" s="95"/>
    </row>
    <row r="16" spans="2:5" ht="15">
      <c r="B16" s="108" t="s">
        <v>36</v>
      </c>
      <c r="C16" s="108"/>
      <c r="D16" s="95">
        <f>'[1]ХВ2'!$B$4</f>
        <v>701701001</v>
      </c>
      <c r="E16" s="95"/>
    </row>
    <row r="17" spans="2:5" ht="15.75" thickBot="1">
      <c r="B17" s="108" t="s">
        <v>37</v>
      </c>
      <c r="C17" s="108"/>
      <c r="D17" s="95" t="str">
        <f>'[1]ХВ2'!$B$5</f>
        <v>634021, г.Томск, пр.Академический, 1/2</v>
      </c>
      <c r="E17" s="95"/>
    </row>
    <row r="18" spans="2:5" ht="44.25" customHeight="1" thickTop="1">
      <c r="B18" s="114" t="s">
        <v>39</v>
      </c>
      <c r="C18" s="114"/>
      <c r="D18" s="103" t="s">
        <v>151</v>
      </c>
      <c r="E18" s="103"/>
    </row>
    <row r="19" spans="2:5" ht="39" customHeight="1">
      <c r="B19" s="105" t="s">
        <v>7</v>
      </c>
      <c r="C19" s="105"/>
      <c r="D19" s="95"/>
      <c r="E19" s="95"/>
    </row>
    <row r="20" spans="2:5" ht="15">
      <c r="B20" s="108" t="s">
        <v>8</v>
      </c>
      <c r="C20" s="108"/>
      <c r="D20" s="95"/>
      <c r="E20" s="95"/>
    </row>
    <row r="21" spans="2:5" ht="15.75" thickBot="1">
      <c r="B21" s="113" t="s">
        <v>9</v>
      </c>
      <c r="C21" s="113"/>
      <c r="D21" s="104"/>
      <c r="E21" s="104"/>
    </row>
    <row r="22" spans="2:5" ht="69.75" customHeight="1" thickBot="1" thickTop="1">
      <c r="B22" s="110" t="s">
        <v>40</v>
      </c>
      <c r="C22" s="110"/>
      <c r="D22" s="111"/>
      <c r="E22" s="112"/>
    </row>
    <row r="23" spans="2:5" ht="59.25" customHeight="1" thickBot="1" thickTop="1">
      <c r="B23" s="73"/>
      <c r="C23" s="73"/>
      <c r="D23" s="73"/>
      <c r="E23" s="73"/>
    </row>
    <row r="24" spans="2:5" ht="15.75" thickTop="1">
      <c r="B24" s="94" t="s">
        <v>34</v>
      </c>
      <c r="C24" s="94"/>
      <c r="D24" s="103" t="str">
        <f>'[1]ХВ2'!$B$2</f>
        <v>ГУП "ККП ТНЦ СО РАН"</v>
      </c>
      <c r="E24" s="103"/>
    </row>
    <row r="25" spans="2:5" ht="15">
      <c r="B25" s="108" t="s">
        <v>35</v>
      </c>
      <c r="C25" s="108"/>
      <c r="D25" s="95">
        <f>'[1]ХВ2'!$B$3</f>
        <v>7021001569</v>
      </c>
      <c r="E25" s="95"/>
    </row>
    <row r="26" spans="2:5" ht="15">
      <c r="B26" s="108" t="s">
        <v>36</v>
      </c>
      <c r="C26" s="108"/>
      <c r="D26" s="95">
        <f>'[1]ХВ2'!$B$4</f>
        <v>701701001</v>
      </c>
      <c r="E26" s="95"/>
    </row>
    <row r="27" spans="2:5" ht="15.75" thickBot="1">
      <c r="B27" s="108" t="s">
        <v>37</v>
      </c>
      <c r="C27" s="108"/>
      <c r="D27" s="95" t="str">
        <f>'[1]ХВ2'!$B$5</f>
        <v>634021, г.Томск, пр.Академический, 1/2</v>
      </c>
      <c r="E27" s="95"/>
    </row>
    <row r="28" spans="2:5" ht="45.75" customHeight="1" thickTop="1">
      <c r="B28" s="114" t="s">
        <v>42</v>
      </c>
      <c r="C28" s="114"/>
      <c r="D28" s="103" t="s">
        <v>151</v>
      </c>
      <c r="E28" s="103"/>
    </row>
    <row r="29" spans="2:5" ht="39.75" customHeight="1">
      <c r="B29" s="105" t="s">
        <v>7</v>
      </c>
      <c r="C29" s="105"/>
      <c r="D29" s="95"/>
      <c r="E29" s="95"/>
    </row>
    <row r="30" spans="2:5" ht="15">
      <c r="B30" s="108" t="s">
        <v>8</v>
      </c>
      <c r="C30" s="108"/>
      <c r="D30" s="95"/>
      <c r="E30" s="95"/>
    </row>
    <row r="31" spans="2:5" ht="18" customHeight="1" thickBot="1">
      <c r="B31" s="113" t="s">
        <v>9</v>
      </c>
      <c r="C31" s="113"/>
      <c r="D31" s="104"/>
      <c r="E31" s="104"/>
    </row>
    <row r="32" spans="2:5" ht="50.25" customHeight="1" thickBot="1" thickTop="1">
      <c r="B32" s="110" t="s">
        <v>41</v>
      </c>
      <c r="C32" s="110"/>
      <c r="D32" s="111"/>
      <c r="E32" s="112"/>
    </row>
    <row r="33" spans="2:5" ht="15.75" thickTop="1">
      <c r="B33" s="73"/>
      <c r="C33" s="73"/>
      <c r="D33" s="73"/>
      <c r="E33" s="73"/>
    </row>
    <row r="34" spans="2:5" ht="48" customHeight="1">
      <c r="B34" s="109" t="s">
        <v>142</v>
      </c>
      <c r="C34" s="109"/>
      <c r="D34" s="109"/>
      <c r="E34" s="109"/>
    </row>
    <row r="35" spans="2:5" ht="77.25" customHeight="1">
      <c r="B35" s="109" t="s">
        <v>143</v>
      </c>
      <c r="C35" s="109"/>
      <c r="D35" s="109"/>
      <c r="E35" s="109"/>
    </row>
  </sheetData>
  <sheetProtection/>
  <mergeCells count="58">
    <mergeCell ref="B4:C4"/>
    <mergeCell ref="D4:E4"/>
    <mergeCell ref="B5:C5"/>
    <mergeCell ref="D5:E5"/>
    <mergeCell ref="B24:C24"/>
    <mergeCell ref="D24:E24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9">
      <selection activeCell="C19" sqref="C19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6" t="s">
        <v>144</v>
      </c>
      <c r="C2" s="117"/>
    </row>
    <row r="3" ht="15.75" thickBot="1"/>
    <row r="4" spans="2:3" ht="16.5" thickBot="1" thickTop="1">
      <c r="B4" s="55" t="s">
        <v>34</v>
      </c>
      <c r="C4" s="56" t="str">
        <f>'ВО1.1.'!D4</f>
        <v>ГУП "ККП ТНЦ СО РАН"</v>
      </c>
    </row>
    <row r="5" spans="2:3" ht="16.5" thickBot="1" thickTop="1">
      <c r="B5" s="57" t="s">
        <v>35</v>
      </c>
      <c r="C5" s="56">
        <f>'ВО1.1.'!D5</f>
        <v>7021001569</v>
      </c>
    </row>
    <row r="6" spans="2:3" ht="16.5" thickBot="1" thickTop="1">
      <c r="B6" s="57" t="s">
        <v>36</v>
      </c>
      <c r="C6" s="56">
        <f>'ВО1.1.'!D6</f>
        <v>701701001</v>
      </c>
    </row>
    <row r="7" spans="2:3" ht="16.5" thickBot="1" thickTop="1">
      <c r="B7" s="57" t="s">
        <v>37</v>
      </c>
      <c r="C7" s="56" t="str">
        <f>'ВО1.1.'!D7</f>
        <v>634021, г.Томск, пр.Академический, 1/2</v>
      </c>
    </row>
    <row r="8" spans="2:3" ht="90.75" thickTop="1">
      <c r="B8" s="59" t="s">
        <v>44</v>
      </c>
      <c r="C8" s="56" t="s">
        <v>151</v>
      </c>
    </row>
    <row r="9" spans="2:3" ht="30">
      <c r="B9" s="61" t="s">
        <v>7</v>
      </c>
      <c r="C9" s="58"/>
    </row>
    <row r="10" spans="2:3" ht="15">
      <c r="B10" s="62" t="s">
        <v>43</v>
      </c>
      <c r="C10" s="58"/>
    </row>
    <row r="11" spans="2:3" ht="15.75" thickBot="1">
      <c r="B11" s="63" t="s">
        <v>9</v>
      </c>
      <c r="C11" s="64"/>
    </row>
    <row r="12" spans="2:3" ht="16.5" thickBot="1" thickTop="1">
      <c r="B12" s="65" t="s">
        <v>0</v>
      </c>
      <c r="C12" s="66" t="s">
        <v>1</v>
      </c>
    </row>
    <row r="13" spans="2:3" ht="76.5" thickBot="1" thickTop="1">
      <c r="B13" s="67" t="s">
        <v>10</v>
      </c>
      <c r="C13" s="68"/>
    </row>
    <row r="14" spans="2:3" ht="16.5" thickBot="1" thickTop="1">
      <c r="B14" s="69"/>
      <c r="C14" s="70"/>
    </row>
    <row r="15" spans="2:3" ht="16.5" thickBot="1" thickTop="1">
      <c r="B15" s="55" t="s">
        <v>34</v>
      </c>
      <c r="C15" s="56" t="str">
        <f>C4</f>
        <v>ГУП "ККП ТНЦ СО РАН"</v>
      </c>
    </row>
    <row r="16" spans="2:3" ht="16.5" thickBot="1" thickTop="1">
      <c r="B16" s="57" t="s">
        <v>35</v>
      </c>
      <c r="C16" s="56">
        <f>C5</f>
        <v>7021001569</v>
      </c>
    </row>
    <row r="17" spans="2:3" ht="16.5" thickBot="1" thickTop="1">
      <c r="B17" s="57" t="s">
        <v>36</v>
      </c>
      <c r="C17" s="56">
        <f>C6</f>
        <v>701701001</v>
      </c>
    </row>
    <row r="18" spans="2:3" ht="16.5" thickBot="1" thickTop="1">
      <c r="B18" s="57" t="s">
        <v>37</v>
      </c>
      <c r="C18" s="56" t="str">
        <f>C7</f>
        <v>634021, г.Томск, пр.Академический, 1/2</v>
      </c>
    </row>
    <row r="19" spans="2:3" ht="75.75" thickTop="1">
      <c r="B19" s="59" t="s">
        <v>45</v>
      </c>
      <c r="C19" s="60"/>
    </row>
    <row r="20" spans="2:3" ht="30">
      <c r="B20" s="61" t="s">
        <v>7</v>
      </c>
      <c r="C20" s="58"/>
    </row>
    <row r="21" spans="2:3" ht="15">
      <c r="B21" s="62" t="s">
        <v>43</v>
      </c>
      <c r="C21" s="58"/>
    </row>
    <row r="22" spans="2:3" ht="15.75" thickBot="1">
      <c r="B22" s="63" t="s">
        <v>9</v>
      </c>
      <c r="C22" s="64"/>
    </row>
    <row r="23" spans="2:3" ht="16.5" thickBot="1" thickTop="1">
      <c r="B23" s="65" t="s">
        <v>0</v>
      </c>
      <c r="C23" s="66" t="s">
        <v>1</v>
      </c>
    </row>
    <row r="24" spans="2:3" ht="46.5" thickBot="1" thickTop="1">
      <c r="B24" s="71" t="s">
        <v>11</v>
      </c>
      <c r="C24" s="68"/>
    </row>
    <row r="25" spans="2:3" ht="15.75" thickTop="1">
      <c r="B25" s="72"/>
      <c r="C25" s="73"/>
    </row>
    <row r="26" spans="2:5" ht="48" customHeight="1">
      <c r="B26" s="109" t="s">
        <v>92</v>
      </c>
      <c r="C26" s="109"/>
      <c r="D26" s="30"/>
      <c r="E26" s="30"/>
    </row>
    <row r="27" spans="2:5" ht="66" customHeight="1">
      <c r="B27" s="109" t="s">
        <v>143</v>
      </c>
      <c r="C27" s="109"/>
      <c r="D27" s="30"/>
      <c r="E27" s="30"/>
    </row>
    <row r="28" spans="2:3" ht="15">
      <c r="B28" s="72"/>
      <c r="C28" s="73"/>
    </row>
    <row r="29" spans="2:3" ht="15">
      <c r="B29" s="72"/>
      <c r="C29" s="73"/>
    </row>
    <row r="30" spans="2:3" ht="15">
      <c r="B30" s="72"/>
      <c r="C30" s="73"/>
    </row>
    <row r="31" spans="2:3" ht="15">
      <c r="B31" s="72"/>
      <c r="C31" s="73"/>
    </row>
    <row r="32" spans="2:3" ht="15">
      <c r="B32" s="72"/>
      <c r="C32" s="73"/>
    </row>
    <row r="33" spans="2:3" ht="15">
      <c r="B33" s="72"/>
      <c r="C33" s="73"/>
    </row>
    <row r="34" spans="2:3" ht="15">
      <c r="B34" s="72"/>
      <c r="C34" s="73"/>
    </row>
    <row r="35" spans="2:3" ht="15">
      <c r="B35" s="72"/>
      <c r="C35" s="73"/>
    </row>
    <row r="36" spans="2:3" ht="15">
      <c r="B36" s="72"/>
      <c r="C36" s="73"/>
    </row>
    <row r="37" spans="2:3" ht="15">
      <c r="B37" s="72"/>
      <c r="C37" s="73"/>
    </row>
    <row r="38" spans="2:3" ht="15">
      <c r="B38" s="72"/>
      <c r="C38" s="73"/>
    </row>
    <row r="39" spans="2:3" ht="15">
      <c r="B39" s="72"/>
      <c r="C39" s="73"/>
    </row>
    <row r="40" spans="2:3" ht="15">
      <c r="B40" s="72"/>
      <c r="C40" s="73"/>
    </row>
    <row r="41" spans="2:3" ht="15">
      <c r="B41" s="72"/>
      <c r="C41" s="73"/>
    </row>
    <row r="42" spans="2:3" ht="15">
      <c r="B42" s="72"/>
      <c r="C42" s="73"/>
    </row>
    <row r="43" spans="2:3" ht="15">
      <c r="B43" s="72"/>
      <c r="C43" s="73"/>
    </row>
    <row r="44" spans="2:3" ht="15">
      <c r="B44" s="72"/>
      <c r="C44" s="73"/>
    </row>
    <row r="45" spans="2:3" ht="15">
      <c r="B45" s="72"/>
      <c r="C45" s="73"/>
    </row>
    <row r="46" spans="2:3" ht="15">
      <c r="B46" s="72"/>
      <c r="C46" s="73"/>
    </row>
    <row r="47" spans="2:3" ht="15">
      <c r="B47" s="72"/>
      <c r="C47" s="7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2"/>
  <sheetViews>
    <sheetView tabSelected="1" zoomScalePageLayoutView="0" workbookViewId="0" topLeftCell="A39">
      <selection activeCell="B39" sqref="B39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6" t="s">
        <v>145</v>
      </c>
      <c r="B2" s="118"/>
    </row>
    <row r="3" spans="1:2" ht="15">
      <c r="A3" s="57" t="s">
        <v>34</v>
      </c>
      <c r="B3" s="58" t="str">
        <f>'ВО1.1.'!D4</f>
        <v>ГУП "ККП ТНЦ СО РАН"</v>
      </c>
    </row>
    <row r="4" spans="1:2" ht="15">
      <c r="A4" s="57" t="s">
        <v>35</v>
      </c>
      <c r="B4" s="58">
        <f>'ВО1.1.'!D5</f>
        <v>7021001569</v>
      </c>
    </row>
    <row r="5" spans="1:2" ht="15">
      <c r="A5" s="57" t="s">
        <v>36</v>
      </c>
      <c r="B5" s="58">
        <f>'ВО1.1.'!D6</f>
        <v>701701001</v>
      </c>
    </row>
    <row r="6" spans="1:2" ht="15">
      <c r="A6" s="57" t="s">
        <v>37</v>
      </c>
      <c r="B6" s="58" t="str">
        <f>'ВО1.1.'!D7</f>
        <v>634021, г.Томск, пр.Академический, 1/2</v>
      </c>
    </row>
    <row r="7" spans="1:2" ht="15">
      <c r="A7" s="57" t="s">
        <v>46</v>
      </c>
      <c r="B7" s="58" t="s">
        <v>152</v>
      </c>
    </row>
    <row r="8" spans="1:2" ht="15">
      <c r="A8" s="72"/>
      <c r="B8" s="73"/>
    </row>
    <row r="9" spans="1:2" ht="15.75" thickBot="1">
      <c r="A9" s="72"/>
      <c r="B9" s="73"/>
    </row>
    <row r="10" spans="1:2" ht="16.5" thickBot="1" thickTop="1">
      <c r="A10" s="65" t="s">
        <v>12</v>
      </c>
      <c r="B10" s="75" t="s">
        <v>1</v>
      </c>
    </row>
    <row r="11" spans="1:2" ht="64.5" customHeight="1" thickBot="1" thickTop="1">
      <c r="A11" s="67" t="s">
        <v>149</v>
      </c>
      <c r="B11" s="74" t="s">
        <v>150</v>
      </c>
    </row>
    <row r="12" spans="1:2" ht="16.5" thickBot="1" thickTop="1">
      <c r="A12" s="76" t="s">
        <v>98</v>
      </c>
      <c r="B12" s="96">
        <f>'[2]2009 год'!$E$17/1000</f>
        <v>10575.343069999999</v>
      </c>
    </row>
    <row r="13" spans="1:2" ht="30">
      <c r="A13" s="77" t="s">
        <v>99</v>
      </c>
      <c r="B13" s="97">
        <f>'[2]2009 год'!$E$19/1000</f>
        <v>11261.224380000001</v>
      </c>
    </row>
    <row r="14" spans="1:2" ht="45">
      <c r="A14" s="78" t="s">
        <v>47</v>
      </c>
      <c r="B14" s="98">
        <f>'[3]стоки'!$C$15/1000</f>
        <v>7224.6141</v>
      </c>
    </row>
    <row r="15" spans="1:2" ht="63" customHeight="1">
      <c r="A15" s="78" t="s">
        <v>48</v>
      </c>
      <c r="B15" s="98">
        <f>'[3]стоки'!$C$12/1000</f>
        <v>161.43275</v>
      </c>
    </row>
    <row r="16" spans="1:2" ht="17.25" customHeight="1">
      <c r="A16" s="80" t="s">
        <v>49</v>
      </c>
      <c r="B16" s="91">
        <f>B15/B17*1000</f>
        <v>2.0502000254000508</v>
      </c>
    </row>
    <row r="17" spans="1:2" ht="15">
      <c r="A17" s="80" t="s">
        <v>50</v>
      </c>
      <c r="B17" s="92">
        <f>'[4]эл факт 09'!$C$7</f>
        <v>78740</v>
      </c>
    </row>
    <row r="18" spans="1:2" ht="30.75" customHeight="1">
      <c r="A18" s="78" t="s">
        <v>51</v>
      </c>
      <c r="B18" s="79"/>
    </row>
    <row r="19" spans="1:2" ht="45">
      <c r="A19" s="78" t="s">
        <v>52</v>
      </c>
      <c r="B19" s="98">
        <f>'[3]стоки'!$C$5/1000+'[3]стоки'!$C$6/1000</f>
        <v>1832.92379</v>
      </c>
    </row>
    <row r="20" spans="1:2" ht="60">
      <c r="A20" s="78" t="s">
        <v>53</v>
      </c>
      <c r="B20" s="98">
        <f>'[5]факт 09'!$F$16/1000+'[3]стоки'!$C$7/1000</f>
        <v>427.78869562</v>
      </c>
    </row>
    <row r="21" spans="1:2" ht="30">
      <c r="A21" s="78" t="s">
        <v>54</v>
      </c>
      <c r="B21" s="98">
        <f>'[3]всего косв расх'!$E$39/1000</f>
        <v>618.248781794114</v>
      </c>
    </row>
    <row r="22" spans="1:2" ht="45">
      <c r="A22" s="80" t="s">
        <v>55</v>
      </c>
      <c r="B22" s="98">
        <f>'[3]всего косв расх'!$E$5/1000+'[3]всего косв расх'!$E$6/1000</f>
        <v>482.8399428685832</v>
      </c>
    </row>
    <row r="23" spans="1:2" ht="45">
      <c r="A23" s="78" t="s">
        <v>56</v>
      </c>
      <c r="B23" s="99">
        <f>'[3]всего косв расх'!$E$63/1000-'[3]всего косв расх'!$E$55/1000</f>
        <v>874.3528544385475</v>
      </c>
    </row>
    <row r="24" spans="1:2" ht="45">
      <c r="A24" s="80" t="s">
        <v>55</v>
      </c>
      <c r="B24" s="98">
        <f>'[3]всего косв расх'!$E$41/1000+'[3]всего косв расх'!$E$42/1000</f>
        <v>770.2908536496245</v>
      </c>
    </row>
    <row r="25" spans="1:2" ht="45">
      <c r="A25" s="78" t="s">
        <v>57</v>
      </c>
      <c r="B25" s="98">
        <f>'[3]стоки'!$C$8/1000</f>
        <v>105.21623000000001</v>
      </c>
    </row>
    <row r="26" spans="1:2" ht="75.75" thickBot="1">
      <c r="A26" s="81" t="s">
        <v>111</v>
      </c>
      <c r="B26" s="82"/>
    </row>
    <row r="27" spans="1:2" ht="30.75" thickBot="1">
      <c r="A27" s="83" t="s">
        <v>100</v>
      </c>
      <c r="B27" s="100">
        <f>'[2]2009 год'!$E$18/1000</f>
        <v>-685.8813100000024</v>
      </c>
    </row>
    <row r="28" spans="1:2" ht="31.5" thickBot="1" thickTop="1">
      <c r="A28" s="76" t="s">
        <v>101</v>
      </c>
      <c r="B28" s="93">
        <f>B27-B27*0.24</f>
        <v>-521.2697956000018</v>
      </c>
    </row>
    <row r="29" spans="1:2" ht="106.5" thickBot="1" thickTop="1">
      <c r="A29" s="84" t="s">
        <v>14</v>
      </c>
      <c r="B29" s="74"/>
    </row>
    <row r="30" spans="1:2" ht="31.5" thickBot="1" thickTop="1">
      <c r="A30" s="76" t="s">
        <v>102</v>
      </c>
      <c r="B30" s="74"/>
    </row>
    <row r="31" spans="1:2" ht="31.5" thickBot="1" thickTop="1">
      <c r="A31" s="84" t="s">
        <v>13</v>
      </c>
      <c r="B31" s="74"/>
    </row>
    <row r="32" spans="1:2" ht="61.5" thickBot="1" thickTop="1">
      <c r="A32" s="67" t="s">
        <v>113</v>
      </c>
      <c r="B32" s="74"/>
    </row>
    <row r="33" spans="1:2" ht="31.5" thickBot="1" thickTop="1">
      <c r="A33" s="67" t="s">
        <v>103</v>
      </c>
      <c r="B33" s="74"/>
    </row>
    <row r="34" spans="1:2" ht="61.5" thickBot="1" thickTop="1">
      <c r="A34" s="67" t="s">
        <v>104</v>
      </c>
      <c r="B34" s="74"/>
    </row>
    <row r="35" spans="1:2" ht="31.5" thickBot="1" thickTop="1">
      <c r="A35" s="67" t="s">
        <v>105</v>
      </c>
      <c r="B35" s="74">
        <f>'[6]стоки'!$G$6</f>
        <v>606.627</v>
      </c>
    </row>
    <row r="36" spans="1:2" ht="31.5" thickBot="1" thickTop="1">
      <c r="A36" s="67" t="s">
        <v>106</v>
      </c>
      <c r="B36" s="74">
        <v>22620</v>
      </c>
    </row>
    <row r="37" spans="1:2" ht="31.5" thickBot="1" thickTop="1">
      <c r="A37" s="67" t="s">
        <v>107</v>
      </c>
      <c r="B37" s="74">
        <v>2</v>
      </c>
    </row>
    <row r="38" spans="1:2" ht="35.25" customHeight="1" thickBot="1" thickTop="1">
      <c r="A38" s="67" t="s">
        <v>108</v>
      </c>
      <c r="B38" s="74">
        <v>12</v>
      </c>
    </row>
    <row r="39" spans="1:2" ht="15.75" thickTop="1">
      <c r="A39" s="72"/>
      <c r="B39" s="73"/>
    </row>
    <row r="40" spans="1:2" ht="38.25" customHeight="1">
      <c r="A40" s="109" t="s">
        <v>109</v>
      </c>
      <c r="B40" s="109"/>
    </row>
    <row r="41" spans="1:2" ht="44.25" customHeight="1">
      <c r="A41" s="109" t="s">
        <v>110</v>
      </c>
      <c r="B41" s="109"/>
    </row>
    <row r="42" spans="1:2" ht="123" customHeight="1">
      <c r="A42" s="109" t="s">
        <v>112</v>
      </c>
      <c r="B42" s="109"/>
    </row>
    <row r="43" spans="1:2" ht="36" customHeight="1">
      <c r="A43" s="109" t="s">
        <v>114</v>
      </c>
      <c r="B43" s="109"/>
    </row>
    <row r="44" spans="1:2" ht="15">
      <c r="A44" s="72"/>
      <c r="B44" s="73"/>
    </row>
    <row r="45" spans="1:2" ht="15">
      <c r="A45" s="72"/>
      <c r="B45" s="73"/>
    </row>
    <row r="46" spans="1:2" ht="47.25" customHeight="1">
      <c r="A46" s="109"/>
      <c r="B46" s="109"/>
    </row>
    <row r="47" spans="1:2" ht="15">
      <c r="A47" s="72"/>
      <c r="B47" s="73"/>
    </row>
    <row r="48" spans="1:2" ht="15">
      <c r="A48" s="72"/>
      <c r="B48" s="73"/>
    </row>
    <row r="49" spans="1:2" ht="15">
      <c r="A49" s="72"/>
      <c r="B49" s="73"/>
    </row>
    <row r="50" spans="1:2" ht="15">
      <c r="A50" s="72"/>
      <c r="B50" s="73"/>
    </row>
    <row r="51" spans="1:2" ht="15">
      <c r="A51" s="72"/>
      <c r="B51" s="73"/>
    </row>
    <row r="52" spans="1:2" ht="15">
      <c r="A52" s="72"/>
      <c r="B52" s="73"/>
    </row>
    <row r="53" spans="1:2" ht="15">
      <c r="A53" s="72"/>
      <c r="B53" s="73"/>
    </row>
    <row r="54" spans="1:2" ht="15">
      <c r="A54" s="72"/>
      <c r="B54" s="73"/>
    </row>
    <row r="55" spans="1:2" ht="15">
      <c r="A55" s="72"/>
      <c r="B55" s="73"/>
    </row>
    <row r="56" spans="1:2" ht="15">
      <c r="A56" s="72"/>
      <c r="B56" s="73"/>
    </row>
    <row r="57" spans="1:2" ht="15">
      <c r="A57" s="72"/>
      <c r="B57" s="73"/>
    </row>
    <row r="58" spans="1:2" ht="15">
      <c r="A58" s="72"/>
      <c r="B58" s="73"/>
    </row>
    <row r="59" spans="1:2" ht="15">
      <c r="A59" s="72"/>
      <c r="B59" s="73"/>
    </row>
    <row r="60" spans="1:2" ht="15">
      <c r="A60" s="72"/>
      <c r="B60" s="73"/>
    </row>
    <row r="61" spans="1:2" ht="15">
      <c r="A61" s="72"/>
      <c r="B61" s="73"/>
    </row>
    <row r="62" spans="1:2" ht="15">
      <c r="A62" s="72"/>
      <c r="B62" s="73"/>
    </row>
    <row r="63" spans="1:2" ht="15">
      <c r="A63" s="72"/>
      <c r="B63" s="73"/>
    </row>
    <row r="64" spans="1:2" ht="15">
      <c r="A64" s="72"/>
      <c r="B64" s="73"/>
    </row>
    <row r="65" spans="1:2" ht="15">
      <c r="A65" s="72"/>
      <c r="B65" s="73"/>
    </row>
    <row r="66" spans="1:2" ht="15">
      <c r="A66" s="72"/>
      <c r="B66" s="73"/>
    </row>
    <row r="67" spans="1:2" ht="15">
      <c r="A67" s="72"/>
      <c r="B67" s="73"/>
    </row>
    <row r="68" spans="1:2" ht="15">
      <c r="A68" s="72"/>
      <c r="B68" s="73"/>
    </row>
    <row r="69" spans="1:2" ht="15">
      <c r="A69" s="72"/>
      <c r="B69" s="73"/>
    </row>
    <row r="70" spans="1:2" ht="15">
      <c r="A70" s="72"/>
      <c r="B70" s="73"/>
    </row>
    <row r="71" spans="1:2" ht="15">
      <c r="A71" s="72"/>
      <c r="B71" s="73"/>
    </row>
    <row r="72" spans="1:2" ht="15">
      <c r="A72" s="72"/>
      <c r="B72" s="73"/>
    </row>
    <row r="73" spans="1:2" ht="15">
      <c r="A73" s="72"/>
      <c r="B73" s="73"/>
    </row>
    <row r="74" spans="1:2" ht="15">
      <c r="A74" s="72"/>
      <c r="B74" s="73"/>
    </row>
    <row r="75" spans="1:2" ht="15">
      <c r="A75" s="72"/>
      <c r="B75" s="73"/>
    </row>
    <row r="76" spans="1:2" ht="15">
      <c r="A76" s="72"/>
      <c r="B76" s="73"/>
    </row>
    <row r="77" spans="1:2" ht="15">
      <c r="A77" s="72"/>
      <c r="B77" s="73"/>
    </row>
    <row r="78" spans="1:2" ht="15">
      <c r="A78" s="72"/>
      <c r="B78" s="73"/>
    </row>
    <row r="79" spans="1:2" ht="15">
      <c r="A79" s="72"/>
      <c r="B79" s="73"/>
    </row>
    <row r="80" spans="1:2" ht="15">
      <c r="A80" s="72"/>
      <c r="B80" s="73"/>
    </row>
    <row r="81" spans="1:2" ht="15">
      <c r="A81" s="72"/>
      <c r="B81" s="73"/>
    </row>
    <row r="82" spans="1:2" ht="15">
      <c r="A82" s="72"/>
      <c r="B82" s="73"/>
    </row>
    <row r="83" spans="1:2" ht="15">
      <c r="A83" s="72"/>
      <c r="B83" s="73"/>
    </row>
    <row r="84" spans="1:2" ht="15">
      <c r="A84" s="72"/>
      <c r="B84" s="73"/>
    </row>
    <row r="85" spans="1:2" ht="15">
      <c r="A85" s="72"/>
      <c r="B85" s="73"/>
    </row>
    <row r="86" spans="1:2" ht="15">
      <c r="A86" s="72"/>
      <c r="B86" s="73"/>
    </row>
    <row r="87" spans="1:2" ht="15">
      <c r="A87" s="72"/>
      <c r="B87" s="73"/>
    </row>
    <row r="88" spans="1:2" ht="15">
      <c r="A88" s="72"/>
      <c r="B88" s="73"/>
    </row>
    <row r="89" spans="1:2" ht="15">
      <c r="A89" s="72"/>
      <c r="B89" s="73"/>
    </row>
    <row r="90" spans="1:2" ht="15">
      <c r="A90" s="72"/>
      <c r="B90" s="73"/>
    </row>
    <row r="91" spans="1:2" ht="15">
      <c r="A91" s="72"/>
      <c r="B91" s="73"/>
    </row>
    <row r="92" spans="1:2" ht="15">
      <c r="A92" s="72"/>
      <c r="B92" s="73"/>
    </row>
    <row r="93" spans="1:2" ht="15">
      <c r="A93" s="72"/>
      <c r="B93" s="73"/>
    </row>
    <row r="94" spans="1:2" ht="15">
      <c r="A94" s="72"/>
      <c r="B94" s="73"/>
    </row>
    <row r="95" spans="1:2" ht="15">
      <c r="A95" s="72"/>
      <c r="B95" s="73"/>
    </row>
    <row r="96" spans="1:2" ht="15">
      <c r="A96" s="72"/>
      <c r="B96" s="73"/>
    </row>
    <row r="97" spans="1:2" ht="15">
      <c r="A97" s="72"/>
      <c r="B97" s="73"/>
    </row>
    <row r="98" spans="1:2" ht="15">
      <c r="A98" s="72"/>
      <c r="B98" s="73"/>
    </row>
    <row r="99" spans="1:2" ht="15">
      <c r="A99" s="72"/>
      <c r="B99" s="73"/>
    </row>
    <row r="100" spans="1:2" ht="15">
      <c r="A100" s="72"/>
      <c r="B100" s="73"/>
    </row>
    <row r="101" spans="1:2" ht="15">
      <c r="A101" s="72"/>
      <c r="B101" s="73"/>
    </row>
    <row r="102" spans="1:2" ht="15">
      <c r="A102" s="72"/>
      <c r="B102" s="73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B5" sqref="B5:C3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6" t="s">
        <v>146</v>
      </c>
      <c r="C2" s="117"/>
    </row>
    <row r="3" spans="2:3" ht="57" customHeight="1">
      <c r="B3" s="117"/>
      <c r="C3" s="117"/>
    </row>
    <row r="5" spans="2:3" ht="15">
      <c r="B5" s="85" t="s">
        <v>34</v>
      </c>
      <c r="C5" s="58"/>
    </row>
    <row r="6" spans="2:3" ht="15">
      <c r="B6" s="85" t="s">
        <v>35</v>
      </c>
      <c r="C6" s="58"/>
    </row>
    <row r="7" spans="2:3" ht="15">
      <c r="B7" s="85" t="s">
        <v>36</v>
      </c>
      <c r="C7" s="58"/>
    </row>
    <row r="8" spans="2:3" ht="15">
      <c r="B8" s="85" t="s">
        <v>37</v>
      </c>
      <c r="C8" s="58"/>
    </row>
    <row r="9" spans="2:3" ht="15">
      <c r="B9" s="72"/>
      <c r="C9" s="73"/>
    </row>
    <row r="10" spans="2:3" ht="15">
      <c r="B10" s="86" t="s">
        <v>15</v>
      </c>
      <c r="C10" s="87" t="s">
        <v>1</v>
      </c>
    </row>
    <row r="11" spans="2:3" ht="25.5" customHeight="1">
      <c r="B11" s="54" t="s">
        <v>16</v>
      </c>
      <c r="C11" s="58"/>
    </row>
    <row r="12" spans="2:3" ht="31.5" customHeight="1">
      <c r="B12" s="54" t="s">
        <v>17</v>
      </c>
      <c r="C12" s="58"/>
    </row>
    <row r="13" spans="2:3" ht="45">
      <c r="B13" s="54" t="s">
        <v>18</v>
      </c>
      <c r="C13" s="58"/>
    </row>
    <row r="14" spans="2:3" ht="15">
      <c r="B14" s="88" t="s">
        <v>19</v>
      </c>
      <c r="C14" s="58"/>
    </row>
    <row r="15" spans="2:3" ht="15">
      <c r="B15" s="88" t="s">
        <v>20</v>
      </c>
      <c r="C15" s="58"/>
    </row>
    <row r="16" spans="2:3" ht="15">
      <c r="B16" s="89" t="s">
        <v>21</v>
      </c>
      <c r="C16" s="58"/>
    </row>
    <row r="17" spans="2:3" ht="15">
      <c r="B17" s="90" t="s">
        <v>22</v>
      </c>
      <c r="C17" s="58"/>
    </row>
    <row r="18" spans="2:3" ht="15">
      <c r="B18" s="90" t="s">
        <v>23</v>
      </c>
      <c r="C18" s="58"/>
    </row>
    <row r="19" spans="2:3" ht="15">
      <c r="B19" s="90" t="s">
        <v>24</v>
      </c>
      <c r="C19" s="58"/>
    </row>
    <row r="20" spans="2:3" ht="15">
      <c r="B20" s="90" t="s">
        <v>25</v>
      </c>
      <c r="C20" s="58"/>
    </row>
    <row r="21" spans="2:3" ht="90">
      <c r="B21" s="54" t="s">
        <v>26</v>
      </c>
      <c r="C21" s="58"/>
    </row>
    <row r="22" spans="2:3" ht="15">
      <c r="B22" s="88" t="s">
        <v>19</v>
      </c>
      <c r="C22" s="58"/>
    </row>
    <row r="23" spans="2:3" ht="15">
      <c r="B23" s="88" t="s">
        <v>20</v>
      </c>
      <c r="C23" s="58"/>
    </row>
    <row r="24" spans="2:3" ht="15">
      <c r="B24" s="88" t="s">
        <v>21</v>
      </c>
      <c r="C24" s="58"/>
    </row>
    <row r="25" spans="2:3" ht="15">
      <c r="B25" s="90" t="s">
        <v>22</v>
      </c>
      <c r="C25" s="58"/>
    </row>
    <row r="26" spans="2:3" ht="15">
      <c r="B26" s="90" t="s">
        <v>23</v>
      </c>
      <c r="C26" s="58"/>
    </row>
    <row r="27" spans="2:3" ht="15">
      <c r="B27" s="90" t="s">
        <v>24</v>
      </c>
      <c r="C27" s="58"/>
    </row>
    <row r="28" spans="2:3" ht="15">
      <c r="B28" s="90" t="s">
        <v>25</v>
      </c>
      <c r="C28" s="58"/>
    </row>
    <row r="29" spans="2:3" ht="15">
      <c r="B29" s="72"/>
      <c r="C29" s="73"/>
    </row>
    <row r="30" spans="2:3" ht="46.5" customHeight="1">
      <c r="B30" s="109" t="s">
        <v>115</v>
      </c>
      <c r="C30" s="109"/>
    </row>
    <row r="31" spans="2:3" ht="15">
      <c r="B31" s="72"/>
      <c r="C31" s="73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26" t="s">
        <v>34</v>
      </c>
      <c r="B2" s="128"/>
      <c r="C2" s="129"/>
    </row>
    <row r="3" spans="1:3" ht="15.75" thickBot="1">
      <c r="A3" s="127"/>
      <c r="B3" s="130"/>
      <c r="C3" s="131"/>
    </row>
    <row r="4" spans="1:3" ht="15.75" thickBot="1">
      <c r="A4" s="11" t="s">
        <v>35</v>
      </c>
      <c r="B4" s="125"/>
      <c r="C4" s="125"/>
    </row>
    <row r="5" spans="1:3" ht="15.75" thickBot="1">
      <c r="A5" s="11" t="s">
        <v>36</v>
      </c>
      <c r="B5" s="125"/>
      <c r="C5" s="125"/>
    </row>
    <row r="6" spans="1:3" ht="15.75" thickBot="1">
      <c r="A6" s="11" t="s">
        <v>37</v>
      </c>
      <c r="B6" s="125"/>
      <c r="C6" s="125"/>
    </row>
    <row r="8" spans="1:3" ht="36" customHeight="1">
      <c r="A8" s="120" t="s">
        <v>116</v>
      </c>
      <c r="B8" s="120"/>
      <c r="C8" s="120"/>
    </row>
    <row r="9" spans="1:3" ht="42.75" customHeight="1">
      <c r="A9" s="12" t="s">
        <v>93</v>
      </c>
      <c r="B9" s="122"/>
      <c r="C9" s="123"/>
    </row>
    <row r="10" spans="1:3" ht="48" customHeight="1">
      <c r="A10" s="12" t="s">
        <v>94</v>
      </c>
      <c r="B10" s="122"/>
      <c r="C10" s="123"/>
    </row>
    <row r="11" spans="1:3" ht="47.25" customHeight="1">
      <c r="A11" s="13" t="s">
        <v>95</v>
      </c>
      <c r="B11" s="122"/>
      <c r="C11" s="123"/>
    </row>
    <row r="13" spans="1:3" ht="36.75" customHeight="1">
      <c r="A13" s="124" t="s">
        <v>96</v>
      </c>
      <c r="B13" s="124"/>
      <c r="C13" s="124"/>
    </row>
    <row r="15" spans="1:3" ht="45.75" thickBot="1">
      <c r="A15" s="14" t="s">
        <v>118</v>
      </c>
      <c r="B15" s="15" t="s">
        <v>65</v>
      </c>
      <c r="C15" s="15" t="s">
        <v>66</v>
      </c>
    </row>
    <row r="16" spans="1:3" ht="15.75" thickBot="1">
      <c r="A16" s="16" t="s">
        <v>67</v>
      </c>
      <c r="B16" s="17"/>
      <c r="C16" s="18"/>
    </row>
    <row r="17" spans="1:3" ht="15">
      <c r="A17" s="19" t="s">
        <v>68</v>
      </c>
      <c r="B17" s="20"/>
      <c r="C17" s="20"/>
    </row>
    <row r="18" spans="1:3" ht="15">
      <c r="A18" s="21" t="s">
        <v>69</v>
      </c>
      <c r="B18" s="8"/>
      <c r="C18" s="8"/>
    </row>
    <row r="19" spans="1:3" ht="15">
      <c r="A19" s="21" t="s">
        <v>70</v>
      </c>
      <c r="B19" s="8"/>
      <c r="C19" s="8"/>
    </row>
    <row r="21" spans="1:3" ht="45.75" customHeight="1">
      <c r="A21" s="121" t="s">
        <v>117</v>
      </c>
      <c r="B21" s="121"/>
      <c r="C21" s="121"/>
    </row>
    <row r="22" spans="1:3" ht="33" customHeight="1">
      <c r="A22" s="121" t="s">
        <v>110</v>
      </c>
      <c r="B22" s="121"/>
      <c r="C22" s="121"/>
    </row>
    <row r="23" spans="1:3" ht="15">
      <c r="A23" s="119" t="s">
        <v>119</v>
      </c>
      <c r="B23" s="119"/>
      <c r="C23" s="119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0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3" t="s">
        <v>34</v>
      </c>
      <c r="B1" s="142"/>
      <c r="C1" s="143"/>
      <c r="D1" s="144"/>
    </row>
    <row r="2" spans="1:4" ht="15.75" thickBot="1">
      <c r="A2" s="11" t="s">
        <v>35</v>
      </c>
      <c r="B2" s="142"/>
      <c r="C2" s="143"/>
      <c r="D2" s="144"/>
    </row>
    <row r="3" spans="1:4" ht="15.75" thickBot="1">
      <c r="A3" s="11" t="s">
        <v>36</v>
      </c>
      <c r="B3" s="142"/>
      <c r="C3" s="143"/>
      <c r="D3" s="144"/>
    </row>
    <row r="4" spans="1:4" ht="15.75" thickBot="1">
      <c r="A4" s="11" t="s">
        <v>37</v>
      </c>
      <c r="B4" s="142"/>
      <c r="C4" s="143"/>
      <c r="D4" s="144"/>
    </row>
    <row r="5" spans="1:2" ht="15">
      <c r="A5" s="22"/>
      <c r="B5" s="22"/>
    </row>
    <row r="6" spans="1:4" ht="16.5" thickBot="1">
      <c r="A6" s="132" t="s">
        <v>120</v>
      </c>
      <c r="B6" s="132"/>
      <c r="C6" s="132"/>
      <c r="D6" s="132"/>
    </row>
    <row r="7" spans="1:4" ht="15.75" customHeight="1" thickBot="1">
      <c r="A7" s="141" t="s">
        <v>127</v>
      </c>
      <c r="B7" s="137" t="s">
        <v>129</v>
      </c>
      <c r="C7" s="137" t="s">
        <v>79</v>
      </c>
      <c r="D7" s="139" t="s">
        <v>133</v>
      </c>
    </row>
    <row r="8" spans="1:4" ht="23.25" customHeight="1" thickBot="1">
      <c r="A8" s="141"/>
      <c r="B8" s="138"/>
      <c r="C8" s="138"/>
      <c r="D8" s="140"/>
    </row>
    <row r="9" spans="1:4" ht="15.75" thickBot="1">
      <c r="A9" s="134" t="s">
        <v>128</v>
      </c>
      <c r="B9" s="135"/>
      <c r="C9" s="135"/>
      <c r="D9" s="136"/>
    </row>
    <row r="10" spans="1:4" ht="15">
      <c r="A10" s="33" t="s">
        <v>138</v>
      </c>
      <c r="B10" s="49"/>
      <c r="C10" s="50"/>
      <c r="D10" s="51"/>
    </row>
    <row r="11" spans="1:4" ht="27" customHeight="1">
      <c r="A11" s="32" t="s">
        <v>71</v>
      </c>
      <c r="B11" s="31"/>
      <c r="C11" s="37"/>
      <c r="D11" s="43"/>
    </row>
    <row r="12" spans="1:4" ht="24">
      <c r="A12" s="33" t="s">
        <v>72</v>
      </c>
      <c r="B12" s="31"/>
      <c r="C12" s="38"/>
      <c r="D12" s="43"/>
    </row>
    <row r="13" spans="1:4" ht="24">
      <c r="A13" s="33" t="s">
        <v>75</v>
      </c>
      <c r="B13" s="31"/>
      <c r="C13" s="37"/>
      <c r="D13" s="43"/>
    </row>
    <row r="14" spans="1:4" ht="18" customHeight="1">
      <c r="A14" s="34" t="s">
        <v>73</v>
      </c>
      <c r="B14" s="31"/>
      <c r="C14" s="37"/>
      <c r="D14" s="43"/>
    </row>
    <row r="15" spans="1:4" ht="15.75" customHeight="1">
      <c r="A15" s="34" t="s">
        <v>74</v>
      </c>
      <c r="B15" s="31"/>
      <c r="C15" s="38"/>
      <c r="D15" s="43"/>
    </row>
    <row r="16" spans="1:4" ht="35.25">
      <c r="A16" s="46" t="s">
        <v>136</v>
      </c>
      <c r="B16" s="31"/>
      <c r="C16" s="39"/>
      <c r="D16" s="43"/>
    </row>
    <row r="17" spans="1:4" ht="15">
      <c r="A17" s="35" t="s">
        <v>76</v>
      </c>
      <c r="B17" s="31"/>
      <c r="C17" s="40"/>
      <c r="D17" s="43"/>
    </row>
    <row r="18" spans="1:4" ht="24">
      <c r="A18" s="36" t="s">
        <v>77</v>
      </c>
      <c r="B18" s="31"/>
      <c r="C18" s="41"/>
      <c r="D18" s="43"/>
    </row>
    <row r="19" spans="1:4" ht="35.25">
      <c r="A19" s="36" t="s">
        <v>78</v>
      </c>
      <c r="B19" s="31"/>
      <c r="C19" s="42"/>
      <c r="D19" s="43"/>
    </row>
    <row r="20" spans="1:4" ht="24">
      <c r="A20" s="46" t="s">
        <v>132</v>
      </c>
      <c r="B20" s="31"/>
      <c r="C20" s="42"/>
      <c r="D20" s="43"/>
    </row>
    <row r="21" spans="1:4" ht="24">
      <c r="A21" s="46" t="s">
        <v>130</v>
      </c>
      <c r="B21" s="31"/>
      <c r="C21" s="42"/>
      <c r="D21" s="43"/>
    </row>
    <row r="22" spans="1:4" ht="15">
      <c r="A22" s="46" t="s">
        <v>134</v>
      </c>
      <c r="B22" s="31"/>
      <c r="C22" s="42"/>
      <c r="D22" s="43"/>
    </row>
    <row r="23" spans="1:4" ht="15">
      <c r="A23" s="46" t="s">
        <v>131</v>
      </c>
      <c r="B23" s="31"/>
      <c r="C23" s="42"/>
      <c r="D23" s="43"/>
    </row>
    <row r="24" spans="1:4" ht="24">
      <c r="A24" s="46" t="s">
        <v>135</v>
      </c>
      <c r="B24" s="31"/>
      <c r="C24" s="42"/>
      <c r="D24" s="43"/>
    </row>
    <row r="25" spans="1:4" ht="24.75" thickBot="1">
      <c r="A25" s="48" t="s">
        <v>137</v>
      </c>
      <c r="B25" s="45"/>
      <c r="C25" s="47"/>
      <c r="D25" s="44"/>
    </row>
    <row r="26" spans="1:4" ht="126" customHeight="1">
      <c r="A26" s="133" t="s">
        <v>139</v>
      </c>
      <c r="B26" s="133"/>
      <c r="C26" s="133"/>
      <c r="D26" s="133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3" t="s">
        <v>34</v>
      </c>
      <c r="C2" s="146"/>
      <c r="D2" s="147"/>
      <c r="E2" s="147"/>
      <c r="F2" s="147"/>
      <c r="G2" s="147"/>
      <c r="H2" s="147"/>
      <c r="I2" s="148"/>
    </row>
    <row r="3" spans="2:9" ht="15.75" thickBot="1">
      <c r="B3" s="11" t="s">
        <v>35</v>
      </c>
      <c r="C3" s="146"/>
      <c r="D3" s="147"/>
      <c r="E3" s="147"/>
      <c r="F3" s="147"/>
      <c r="G3" s="147"/>
      <c r="H3" s="147"/>
      <c r="I3" s="148"/>
    </row>
    <row r="4" spans="2:9" ht="15.75" thickBot="1">
      <c r="B4" s="11" t="s">
        <v>36</v>
      </c>
      <c r="C4" s="146"/>
      <c r="D4" s="147"/>
      <c r="E4" s="147"/>
      <c r="F4" s="147"/>
      <c r="G4" s="147"/>
      <c r="H4" s="147"/>
      <c r="I4" s="148"/>
    </row>
    <row r="5" spans="2:9" ht="15.75" thickBot="1">
      <c r="B5" s="11" t="s">
        <v>37</v>
      </c>
      <c r="C5" s="146"/>
      <c r="D5" s="147"/>
      <c r="E5" s="147"/>
      <c r="F5" s="147"/>
      <c r="G5" s="147"/>
      <c r="H5" s="147"/>
      <c r="I5" s="148"/>
    </row>
    <row r="11" spans="2:13" ht="15">
      <c r="B11" s="115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4:15" ht="15">
      <c r="N12" s="149" t="s">
        <v>80</v>
      </c>
      <c r="O12" s="149"/>
    </row>
    <row r="13" spans="2:15" ht="15">
      <c r="B13" s="150" t="s">
        <v>81</v>
      </c>
      <c r="C13" s="153" t="s">
        <v>82</v>
      </c>
      <c r="D13" s="154" t="s">
        <v>83</v>
      </c>
      <c r="E13" s="154"/>
      <c r="F13" s="154"/>
      <c r="G13" s="154"/>
      <c r="H13" s="154"/>
      <c r="I13" s="154"/>
      <c r="J13" s="154"/>
      <c r="K13" s="154"/>
      <c r="L13" s="154"/>
      <c r="M13" s="155"/>
      <c r="N13" s="153" t="s">
        <v>66</v>
      </c>
      <c r="O13" s="153"/>
    </row>
    <row r="14" spans="2:15" ht="15">
      <c r="B14" s="151"/>
      <c r="C14" s="153"/>
      <c r="D14" s="154" t="s">
        <v>84</v>
      </c>
      <c r="E14" s="154"/>
      <c r="F14" s="154"/>
      <c r="G14" s="154"/>
      <c r="H14" s="154"/>
      <c r="I14" s="154" t="s">
        <v>85</v>
      </c>
      <c r="J14" s="154"/>
      <c r="K14" s="154"/>
      <c r="L14" s="154"/>
      <c r="M14" s="155"/>
      <c r="N14" s="153"/>
      <c r="O14" s="153"/>
    </row>
    <row r="15" spans="2:15" ht="15.75" thickBot="1">
      <c r="B15" s="152"/>
      <c r="C15" s="150"/>
      <c r="D15" s="24" t="s">
        <v>86</v>
      </c>
      <c r="E15" s="24" t="s">
        <v>87</v>
      </c>
      <c r="F15" s="24" t="s">
        <v>88</v>
      </c>
      <c r="G15" s="24" t="s">
        <v>89</v>
      </c>
      <c r="H15" s="24" t="s">
        <v>90</v>
      </c>
      <c r="I15" s="24" t="s">
        <v>86</v>
      </c>
      <c r="J15" s="24" t="s">
        <v>87</v>
      </c>
      <c r="K15" s="24" t="s">
        <v>88</v>
      </c>
      <c r="L15" s="24" t="s">
        <v>89</v>
      </c>
      <c r="M15" s="25" t="s">
        <v>90</v>
      </c>
      <c r="N15" s="153"/>
      <c r="O15" s="153"/>
    </row>
    <row r="16" spans="2:15" ht="15">
      <c r="B16" s="26" t="s">
        <v>86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56"/>
      <c r="O16" s="156"/>
    </row>
    <row r="17" spans="2:15" ht="15">
      <c r="B17" s="21" t="s">
        <v>68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9"/>
      <c r="N17" s="156"/>
      <c r="O17" s="156"/>
    </row>
    <row r="18" spans="2:15" ht="15">
      <c r="B18" s="21" t="s">
        <v>91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56"/>
      <c r="O18" s="156"/>
    </row>
    <row r="19" spans="2:15" ht="15">
      <c r="B19" s="21" t="s">
        <v>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56"/>
      <c r="O19" s="156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A9" sqref="A9:IV10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6" t="s">
        <v>121</v>
      </c>
      <c r="C3" s="117"/>
    </row>
    <row r="4" spans="2:3" ht="74.25" customHeight="1">
      <c r="B4" s="117"/>
      <c r="C4" s="117"/>
    </row>
    <row r="5" spans="2:3" ht="15">
      <c r="B5" s="5" t="s">
        <v>34</v>
      </c>
      <c r="C5" s="4"/>
    </row>
    <row r="6" spans="2:3" ht="15">
      <c r="B6" s="5" t="s">
        <v>35</v>
      </c>
      <c r="C6" s="4"/>
    </row>
    <row r="7" spans="2:3" ht="15">
      <c r="B7" s="5" t="s">
        <v>36</v>
      </c>
      <c r="C7" s="4"/>
    </row>
    <row r="8" spans="2:3" ht="15">
      <c r="B8" s="5" t="s">
        <v>37</v>
      </c>
      <c r="C8" s="4"/>
    </row>
    <row r="10" spans="2:3" ht="15">
      <c r="B10" s="6" t="s">
        <v>15</v>
      </c>
      <c r="C10" s="7" t="s">
        <v>1</v>
      </c>
    </row>
    <row r="11" spans="2:3" ht="45">
      <c r="B11" s="3" t="s">
        <v>27</v>
      </c>
      <c r="C11" s="8"/>
    </row>
    <row r="12" spans="2:3" ht="45">
      <c r="B12" s="3" t="s">
        <v>28</v>
      </c>
      <c r="C12" s="8"/>
    </row>
    <row r="13" spans="2:3" ht="60">
      <c r="B13" s="3" t="s">
        <v>29</v>
      </c>
      <c r="C13" s="8"/>
    </row>
    <row r="14" spans="2:3" ht="52.5" customHeight="1">
      <c r="B14" s="9" t="s">
        <v>123</v>
      </c>
      <c r="C14" s="8"/>
    </row>
    <row r="17" spans="2:3" ht="15">
      <c r="B17" s="121" t="s">
        <v>122</v>
      </c>
      <c r="C17" s="121"/>
    </row>
    <row r="18" spans="2:3" ht="60" customHeight="1">
      <c r="B18" s="121" t="s">
        <v>124</v>
      </c>
      <c r="C18" s="121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2010-03-18T10:54:55Z</cp:lastPrinted>
  <dcterms:created xsi:type="dcterms:W3CDTF">2010-02-17T08:51:56Z</dcterms:created>
  <dcterms:modified xsi:type="dcterms:W3CDTF">2010-07-14T02:11:36Z</dcterms:modified>
  <cp:category/>
  <cp:version/>
  <cp:contentType/>
  <cp:contentStatus/>
</cp:coreProperties>
</file>