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<sst xmlns="http://schemas.openxmlformats.org/spreadsheetml/2006/main" count="290" uniqueCount="189">
  <si>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</si>
  <si>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</si>
  <si>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</si>
  <si>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</si>
  <si>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</si>
  <si>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</si>
  <si>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</si>
  <si>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</si>
  <si>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</si>
  <si>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</si>
  <si>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</si>
  <si>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</si>
  <si>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</si>
  <si>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</si>
  <si>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</si>
  <si>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</si>
  <si>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</si>
  <si>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</si>
  <si>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</si>
  <si>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</si>
  <si>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</si>
  <si>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</si>
  <si>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</si>
  <si>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</si>
  <si>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</si>
  <si>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</si>
  <si>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</si>
  <si>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</si>
  <si>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</si>
  <si>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</si>
  <si>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</si>
  <si>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</si>
  <si>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</si>
  <si>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</si>
  <si>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</si>
  <si>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</si>
  <si>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</si>
  <si>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</si>
  <si>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</si>
  <si>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</si>
  <si>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</si>
  <si>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</si>
  <si>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</si>
  <si>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</si>
  <si>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</si>
  <si>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</si>
  <si>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</si>
  <si>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</si>
  <si>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</si>
  <si>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</si>
  <si>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</si>
  <si>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</si>
  <si>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</si>
  <si>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</si>
  <si>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</si>
  <si>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</si>
  <si>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</si>
  <si>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</si>
  <si>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</si>
  <si>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</si>
  <si>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</si>
  <si>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</si>
  <si>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</si>
  <si>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</si>
  <si>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</si>
  <si>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</si>
  <si>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</si>
  <si>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</si>
  <si>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</si>
  <si>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</si>
  <si>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</si>
  <si>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</si>
  <si>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</si>
  <si>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</si>
  <si>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</si>
  <si>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</si>
  <si>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</si>
  <si>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</si>
  <si>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</si>
  <si>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</si>
  <si>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</si>
  <si>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</si>
  <si>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</si>
  <si>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</si>
  <si>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</si>
  <si>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</si>
  <si>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</si>
  <si>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</si>
  <si>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</si>
  <si>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</si>
  <si>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</si>
  <si>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</si>
  <si>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</si>
  <si>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</si>
  <si>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</si>
  <si>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</si>
  <si>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</si>
  <si>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</si>
  <si>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</si>
  <si>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</si>
  <si>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</si>
  <si>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</si>
  <si>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</si>
  <si>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</si>
  <si>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</si>
  <si>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</si>
  <si>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</si>
  <si>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</si>
  <si>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</si>
  <si>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</si>
  <si>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</si>
  <si>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</si>
  <si>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</si>
  <si>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</si>
  <si>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</si>
  <si>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</si>
  <si>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</si>
  <si>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</si>
  <si>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</si>
  <si>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</si>
  <si>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</si>
  <si>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</si>
  <si>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</si>
  <si>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</si>
  <si>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</si>
  <si>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</si>
  <si>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</si>
  <si>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</si>
  <si>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</si>
  <si>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</si>
  <si>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</si>
  <si>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</si>
  <si>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</si>
  <si>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</si>
  <si>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</si>
  <si>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</si>
  <si>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</si>
  <si>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</si>
  <si>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</si>
  <si>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</si>
  <si>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</si>
  <si>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</si>
  <si>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</si>
  <si>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</si>
  <si>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</si>
  <si>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</si>
  <si>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</si>
  <si>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</si>
  <si>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</si>
  <si>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</si>
  <si>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</si>
  <si>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</si>
  <si>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</si>
  <si>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</si>
  <si>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</si>
  <si>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</si>
  <si>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</si>
  <si>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</si>
  <si>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"Копыловское ЖКХ"</t>
  </si>
  <si>
    <t>Совет МО "Копыловское сельское поселение"</t>
  </si>
  <si>
    <t>б) Выручка (тыс. рублей) без НДС</t>
  </si>
  <si>
    <t xml:space="preserve"> 2 полугодие 2009 года</t>
  </si>
  <si>
    <t>Томский рай-он, п.Копылово, ул.Песчаная 1</t>
  </si>
  <si>
    <t>подъем и транспортировка воды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</si>
  <si>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за  2 полугодие  2009 года</t>
  </si>
  <si>
    <t>Томский р-он, п.Копылово, ул.Песчаная 1</t>
  </si>
  <si>
    <t>Перечисленные сведения предоставляются организацией в качестве приложений к Форме ХВ 7 настоящего документа или указывается ссылка на их публикацию в сети Интернет</t>
  </si>
  <si>
    <t>нет</t>
  </si>
  <si>
    <t>Томская обл., Томский р-он, п.Копылово, ул.Песчаная 1</t>
  </si>
  <si>
    <t xml:space="preserve">Решение № 25.1 от 27.11.2009г </t>
  </si>
  <si>
    <t>с 01.01.2010г. - 31.12.2010г.</t>
  </si>
  <si>
    <t>20,68 руб./куб.м. ( без учета НДС)</t>
  </si>
  <si>
    <t xml:space="preserve"> Томская обл., Томский р-он, п.Копылово, ул.Песчаная 1</t>
  </si>
  <si>
    <t>Инвестиционная программа не разработана , надбавки нет</t>
  </si>
  <si>
    <t>Доля выручки за холодную воду  составляет 5,9%  к совокупной выручке за 2 полугодие 2009года</t>
  </si>
  <si>
    <t>очистных сооружений нет</t>
  </si>
  <si>
    <t>Инвестиционная программа не разработана</t>
  </si>
  <si>
    <t>2 квартал 2010 года</t>
  </si>
  <si>
    <t>2010год</t>
  </si>
  <si>
    <t>989-194</t>
  </si>
  <si>
    <t xml:space="preserve">Томская обл., Томский р-он, п.Копылово, ул.Песчаная </t>
  </si>
  <si>
    <t>634537@ mail. ru</t>
  </si>
  <si>
    <t>Директор  Штейнле Владимир Викторович</t>
  </si>
  <si>
    <t>Информационный бюллетень МО Копыловского сельского поселения № 70 от 30.11.2009 года</t>
  </si>
  <si>
    <t xml:space="preserve">В договоре  на поставку холодной воды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потребление воды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и расчет  потребности холодной воды.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отпуска  холодной воды  или об ухудшении качества  оказания услуг.   4) Указывается  срок   действия договора .                      </t>
  </si>
  <si>
    <t>нет подключений к системе х.водоснабжения</t>
  </si>
  <si>
    <t xml:space="preserve">Количество поданных и зарегистрированных заявок на подключение к системе холодного водоснабжения  </t>
  </si>
  <si>
    <t xml:space="preserve"> 2010 года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</si>
  <si>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 xml:space="preserve">²  по системе водоснабжения п.Копылово -м3/час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</si>
</sst>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"/>
    <numFmt numFmtId="168" formatCode="0.00000000"/>
    <numFmt numFmtId="169" formatCode="0.0000000"/>
    <numFmt numFmtId="170" formatCode="0.000000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2"/>
      <name val="Arial CYR"/>
      <family val="2"/>
    </font>
    <font>
      <u val="single"/>
      <sz val="12"/>
      <color indexed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4" fontId="3" fillId="0" borderId="29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1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0" xfId="53" applyNumberFormat="1" applyFont="1" applyFill="1" applyBorder="1" applyAlignment="1" applyProtection="1">
      <alignment vertical="center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3" fontId="3" fillId="0" borderId="30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3" fontId="3" fillId="0" borderId="33" xfId="53" applyNumberFormat="1" applyFont="1" applyFill="1" applyBorder="1" applyAlignment="1" applyProtection="1">
      <alignment horizontal="center" wrapText="1"/>
      <protection locked="0"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164" fontId="0" fillId="23" borderId="13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164" fontId="0" fillId="23" borderId="12" xfId="0" applyNumberFormat="1" applyFill="1" applyBorder="1" applyAlignment="1">
      <alignment horizontal="center"/>
    </xf>
    <xf numFmtId="164" fontId="0" fillId="23" borderId="14" xfId="0" applyNumberFormat="1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11" xfId="0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48" xfId="0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50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0" borderId="47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 wrapText="1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4" xfId="0" applyFont="1" applyFill="1" applyBorder="1" applyAlignment="1">
      <alignment horizontal="left"/>
    </xf>
    <xf numFmtId="0" fontId="2" fillId="0" borderId="19" xfId="53" applyFont="1" applyFill="1" applyBorder="1" applyAlignment="1" applyProtection="1">
      <alignment horizontal="center" vertical="center" wrapText="1"/>
      <protection/>
    </xf>
    <xf numFmtId="0" fontId="2" fillId="0" borderId="58" xfId="53" applyFont="1" applyFill="1" applyBorder="1" applyAlignment="1" applyProtection="1">
      <alignment horizontal="center" vertical="center" wrapText="1"/>
      <protection/>
    </xf>
    <xf numFmtId="0" fontId="2" fillId="0" borderId="59" xfId="53" applyFont="1" applyFill="1" applyBorder="1" applyAlignment="1" applyProtection="1">
      <alignment horizontal="center" vertical="center" wrapText="1"/>
      <protection/>
    </xf>
    <xf numFmtId="0" fontId="26" fillId="0" borderId="65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" fillId="0" borderId="61" xfId="53" applyFont="1" applyFill="1" applyBorder="1" applyAlignment="1" applyProtection="1">
      <alignment horizontal="center" vertical="center" wrapText="1"/>
      <protection/>
    </xf>
    <xf numFmtId="0" fontId="2" fillId="0" borderId="63" xfId="53" applyFont="1" applyFill="1" applyBorder="1" applyAlignment="1" applyProtection="1">
      <alignment horizontal="center" vertical="center" wrapText="1"/>
      <protection/>
    </xf>
    <xf numFmtId="0" fontId="2" fillId="0" borderId="66" xfId="53" applyFont="1" applyFill="1" applyBorder="1" applyAlignment="1" applyProtection="1">
      <alignment horizontal="center" vertical="center" wrapText="1"/>
      <protection/>
    </xf>
    <xf numFmtId="0" fontId="2" fillId="0" borderId="67" xfId="53" applyFont="1" applyFill="1" applyBorder="1" applyAlignment="1" applyProtection="1">
      <alignment horizontal="center" vertical="center" wrapText="1"/>
      <protection/>
    </xf>
    <xf numFmtId="0" fontId="5" fillId="0" borderId="65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29" fillId="24" borderId="70" xfId="42" applyNumberFormat="1" applyFont="1" applyFill="1" applyBorder="1" applyAlignment="1" applyProtection="1">
      <alignment horizontal="center"/>
      <protection locked="0"/>
    </xf>
    <xf numFmtId="0" fontId="29" fillId="24" borderId="0" xfId="42" applyNumberFormat="1" applyFont="1" applyFill="1" applyBorder="1" applyAlignment="1" applyProtection="1">
      <alignment horizontal="center"/>
      <protection locked="0"/>
    </xf>
    <xf numFmtId="0" fontId="29" fillId="24" borderId="71" xfId="42" applyNumberFormat="1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65" xfId="0" applyFill="1" applyBorder="1" applyAlignment="1">
      <alignment horizontal="left" wrapText="1"/>
    </xf>
    <xf numFmtId="0" fontId="0" fillId="0" borderId="76" xfId="0" applyFill="1" applyBorder="1" applyAlignment="1">
      <alignment horizontal="left" wrapText="1"/>
    </xf>
    <xf numFmtId="0" fontId="0" fillId="23" borderId="77" xfId="0" applyFill="1" applyBorder="1" applyAlignment="1">
      <alignment horizontal="left" wrapText="1"/>
    </xf>
    <xf numFmtId="0" fontId="0" fillId="23" borderId="78" xfId="0" applyFill="1" applyBorder="1" applyAlignment="1">
      <alignment horizontal="left" wrapText="1"/>
    </xf>
    <xf numFmtId="0" fontId="0" fillId="23" borderId="79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Приложение1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1" t="s">
        <v>145</v>
      </c>
      <c r="C4" s="112"/>
    </row>
    <row r="5" spans="2:3" ht="27" customHeight="1">
      <c r="B5" s="85" t="s">
        <v>0</v>
      </c>
      <c r="C5" s="86" t="s">
        <v>146</v>
      </c>
    </row>
    <row r="6" spans="2:3" ht="28.5">
      <c r="B6" s="23" t="s">
        <v>4</v>
      </c>
      <c r="C6" s="86" t="s">
        <v>146</v>
      </c>
    </row>
    <row r="7" spans="2:3" ht="28.5">
      <c r="B7" s="23" t="s">
        <v>1</v>
      </c>
      <c r="C7" s="86" t="s">
        <v>146</v>
      </c>
    </row>
    <row r="8" spans="2:3" ht="48" customHeight="1">
      <c r="B8" s="23" t="s">
        <v>2</v>
      </c>
      <c r="C8" s="86" t="s">
        <v>147</v>
      </c>
    </row>
    <row r="9" spans="2:3" ht="42.75" customHeight="1">
      <c r="B9" s="23" t="s">
        <v>3</v>
      </c>
      <c r="C9" s="86" t="s">
        <v>147</v>
      </c>
    </row>
    <row r="10" spans="2:3" ht="14.25">
      <c r="B10" s="20"/>
      <c r="C10" s="20"/>
    </row>
  </sheetData>
  <sheetProtection/>
  <mergeCells count="1">
    <mergeCell ref="B4:C4"/>
  </mergeCells>
  <printOptions/>
  <pageMargins left="0.42" right="0.3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B1">
      <selection activeCell="D9" sqref="D9:E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8" t="s">
        <v>148</v>
      </c>
      <c r="C1" s="128"/>
      <c r="D1" s="128"/>
      <c r="E1" s="128"/>
    </row>
    <row r="2" spans="2:5" ht="15">
      <c r="B2" s="129" t="s">
        <v>37</v>
      </c>
      <c r="C2" s="130"/>
      <c r="D2" s="117" t="s">
        <v>158</v>
      </c>
      <c r="E2" s="118"/>
    </row>
    <row r="3" spans="2:5" ht="15">
      <c r="B3" s="121" t="s">
        <v>38</v>
      </c>
      <c r="C3" s="113"/>
      <c r="D3" s="114">
        <v>7014051664</v>
      </c>
      <c r="E3" s="115"/>
    </row>
    <row r="4" spans="2:5" ht="15">
      <c r="B4" s="121" t="s">
        <v>39</v>
      </c>
      <c r="C4" s="113"/>
      <c r="D4" s="114">
        <v>701401001</v>
      </c>
      <c r="E4" s="115"/>
    </row>
    <row r="5" spans="2:5" ht="15.75" thickBot="1">
      <c r="B5" s="121" t="s">
        <v>40</v>
      </c>
      <c r="C5" s="113"/>
      <c r="D5" s="114" t="s">
        <v>168</v>
      </c>
      <c r="E5" s="115"/>
    </row>
    <row r="6" spans="2:5" ht="45" customHeight="1" thickTop="1">
      <c r="B6" s="122" t="s">
        <v>41</v>
      </c>
      <c r="C6" s="123"/>
      <c r="D6" s="124" t="s">
        <v>169</v>
      </c>
      <c r="E6" s="97"/>
    </row>
    <row r="7" spans="2:5" ht="32.25" customHeight="1">
      <c r="B7" s="135" t="s">
        <v>5</v>
      </c>
      <c r="C7" s="89"/>
      <c r="D7" s="114" t="s">
        <v>159</v>
      </c>
      <c r="E7" s="115"/>
    </row>
    <row r="8" spans="2:5" ht="15">
      <c r="B8" s="121" t="s">
        <v>6</v>
      </c>
      <c r="C8" s="113"/>
      <c r="D8" s="114" t="s">
        <v>170</v>
      </c>
      <c r="E8" s="115"/>
    </row>
    <row r="9" spans="2:5" ht="29.25" customHeight="1" thickBot="1">
      <c r="B9" s="131" t="s">
        <v>7</v>
      </c>
      <c r="C9" s="132"/>
      <c r="D9" s="136" t="s">
        <v>183</v>
      </c>
      <c r="E9" s="137"/>
    </row>
    <row r="10" spans="2:5" ht="22.5" customHeight="1" thickBot="1">
      <c r="B10" s="133" t="s">
        <v>0</v>
      </c>
      <c r="C10" s="133"/>
      <c r="D10" s="134" t="s">
        <v>171</v>
      </c>
      <c r="E10" s="134"/>
    </row>
    <row r="11" spans="2:5" ht="22.5" customHeight="1" thickBot="1" thickTop="1">
      <c r="B11" s="20"/>
      <c r="C11" s="20"/>
      <c r="D11" s="90"/>
      <c r="E11" s="90"/>
    </row>
    <row r="12" spans="2:5" ht="15.75" thickTop="1">
      <c r="B12" s="116" t="s">
        <v>37</v>
      </c>
      <c r="C12" s="116"/>
      <c r="D12" s="117" t="s">
        <v>158</v>
      </c>
      <c r="E12" s="118"/>
    </row>
    <row r="13" spans="2:5" ht="15">
      <c r="B13" s="113" t="s">
        <v>38</v>
      </c>
      <c r="C13" s="113"/>
      <c r="D13" s="114">
        <v>7014051664</v>
      </c>
      <c r="E13" s="115"/>
    </row>
    <row r="14" spans="2:5" ht="15">
      <c r="B14" s="113" t="s">
        <v>39</v>
      </c>
      <c r="C14" s="113"/>
      <c r="D14" s="114">
        <v>701401001</v>
      </c>
      <c r="E14" s="115"/>
    </row>
    <row r="15" spans="2:5" ht="15.75" thickBot="1">
      <c r="B15" s="113" t="s">
        <v>40</v>
      </c>
      <c r="C15" s="113"/>
      <c r="D15" s="114" t="s">
        <v>172</v>
      </c>
      <c r="E15" s="115"/>
    </row>
    <row r="16" spans="2:5" ht="60.75" customHeight="1" thickTop="1">
      <c r="B16" s="138" t="s">
        <v>42</v>
      </c>
      <c r="C16" s="139"/>
      <c r="D16" s="140"/>
      <c r="E16" s="141"/>
    </row>
    <row r="17" spans="2:5" ht="32.25" customHeight="1">
      <c r="B17" s="89" t="s">
        <v>5</v>
      </c>
      <c r="C17" s="89"/>
      <c r="D17" s="114"/>
      <c r="E17" s="114"/>
    </row>
    <row r="18" spans="2:5" ht="15">
      <c r="B18" s="113" t="s">
        <v>6</v>
      </c>
      <c r="C18" s="113"/>
      <c r="D18" s="114"/>
      <c r="E18" s="114"/>
    </row>
    <row r="19" spans="2:5" ht="15.75" thickBot="1">
      <c r="B19" s="119" t="s">
        <v>7</v>
      </c>
      <c r="C19" s="119"/>
      <c r="D19" s="120"/>
      <c r="E19" s="120"/>
    </row>
    <row r="20" spans="2:5" ht="33.75" customHeight="1" thickBot="1" thickTop="1">
      <c r="B20" s="125" t="s">
        <v>8</v>
      </c>
      <c r="C20" s="125"/>
      <c r="D20" s="126" t="s">
        <v>173</v>
      </c>
      <c r="E20" s="127"/>
    </row>
    <row r="21" spans="2:5" ht="15.75" thickBot="1" thickTop="1">
      <c r="B21" s="20"/>
      <c r="C21" s="20"/>
      <c r="D21" s="20"/>
      <c r="E21" s="20"/>
    </row>
    <row r="22" spans="2:5" ht="15.75" thickTop="1">
      <c r="B22" s="116" t="s">
        <v>37</v>
      </c>
      <c r="C22" s="116"/>
      <c r="D22" s="117" t="s">
        <v>158</v>
      </c>
      <c r="E22" s="118"/>
    </row>
    <row r="23" spans="2:5" ht="15">
      <c r="B23" s="113" t="s">
        <v>38</v>
      </c>
      <c r="C23" s="113"/>
      <c r="D23" s="114">
        <v>7014051664</v>
      </c>
      <c r="E23" s="115"/>
    </row>
    <row r="24" spans="2:5" ht="15">
      <c r="B24" s="113" t="s">
        <v>39</v>
      </c>
      <c r="C24" s="113"/>
      <c r="D24" s="114">
        <v>701401001</v>
      </c>
      <c r="E24" s="115"/>
    </row>
    <row r="25" spans="2:5" ht="15.75" thickBot="1">
      <c r="B25" s="113" t="s">
        <v>40</v>
      </c>
      <c r="C25" s="113"/>
      <c r="D25" s="114" t="s">
        <v>168</v>
      </c>
      <c r="E25" s="115"/>
    </row>
    <row r="26" spans="2:5" ht="45.75" customHeight="1" thickTop="1">
      <c r="B26" s="123" t="s">
        <v>43</v>
      </c>
      <c r="C26" s="123"/>
      <c r="D26" s="124"/>
      <c r="E26" s="124"/>
    </row>
    <row r="27" spans="2:5" ht="31.5" customHeight="1">
      <c r="B27" s="89" t="s">
        <v>5</v>
      </c>
      <c r="C27" s="89"/>
      <c r="D27" s="114"/>
      <c r="E27" s="114"/>
    </row>
    <row r="28" spans="2:5" ht="15">
      <c r="B28" s="113" t="s">
        <v>6</v>
      </c>
      <c r="C28" s="113"/>
      <c r="D28" s="114"/>
      <c r="E28" s="114"/>
    </row>
    <row r="29" spans="2:5" ht="15.75" thickBot="1">
      <c r="B29" s="119" t="s">
        <v>7</v>
      </c>
      <c r="C29" s="119"/>
      <c r="D29" s="120"/>
      <c r="E29" s="120"/>
    </row>
    <row r="30" spans="2:5" ht="34.5" customHeight="1" thickBot="1" thickTop="1">
      <c r="B30" s="125" t="s">
        <v>44</v>
      </c>
      <c r="C30" s="125"/>
      <c r="D30" s="126" t="s">
        <v>173</v>
      </c>
      <c r="E30" s="127"/>
    </row>
    <row r="31" ht="15" thickTop="1"/>
    <row r="33" spans="2:5" ht="31.5" customHeight="1">
      <c r="B33" s="88" t="s">
        <v>94</v>
      </c>
      <c r="C33" s="88"/>
      <c r="D33" s="88"/>
      <c r="E33" s="88"/>
    </row>
    <row r="34" spans="2:5" ht="60" customHeight="1">
      <c r="B34" s="88" t="s">
        <v>149</v>
      </c>
      <c r="C34" s="88"/>
      <c r="D34" s="88"/>
      <c r="E34" s="88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9">
      <selection activeCell="B15" sqref="B15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8" t="s">
        <v>150</v>
      </c>
      <c r="B2" s="142"/>
    </row>
    <row r="3" spans="1:2" ht="15" thickBot="1">
      <c r="A3" s="72"/>
      <c r="B3" s="20"/>
    </row>
    <row r="4" spans="1:2" ht="15">
      <c r="A4" s="73" t="s">
        <v>37</v>
      </c>
      <c r="B4" s="91" t="s">
        <v>158</v>
      </c>
    </row>
    <row r="5" spans="1:2" ht="15">
      <c r="A5" s="74" t="s">
        <v>38</v>
      </c>
      <c r="B5" s="45">
        <v>7014051664</v>
      </c>
    </row>
    <row r="6" spans="1:2" ht="15">
      <c r="A6" s="74" t="s">
        <v>39</v>
      </c>
      <c r="B6" s="45">
        <v>701401001</v>
      </c>
    </row>
    <row r="7" spans="1:2" ht="15.75" thickBot="1">
      <c r="A7" s="74" t="s">
        <v>40</v>
      </c>
      <c r="B7" s="45" t="s">
        <v>168</v>
      </c>
    </row>
    <row r="8" spans="1:2" ht="60.75" thickTop="1">
      <c r="A8" s="76" t="s">
        <v>134</v>
      </c>
      <c r="B8" s="77"/>
    </row>
    <row r="9" spans="1:2" ht="30">
      <c r="A9" s="78" t="s">
        <v>5</v>
      </c>
      <c r="B9" s="75"/>
    </row>
    <row r="10" spans="1:2" ht="15">
      <c r="A10" s="79" t="s">
        <v>45</v>
      </c>
      <c r="B10" s="75"/>
    </row>
    <row r="11" spans="1:2" ht="15.75" thickBot="1">
      <c r="A11" s="80" t="s">
        <v>7</v>
      </c>
      <c r="B11" s="81"/>
    </row>
    <row r="12" spans="1:2" ht="16.5" thickBot="1" thickTop="1">
      <c r="A12" s="82" t="s">
        <v>9</v>
      </c>
      <c r="B12" s="83" t="s">
        <v>10</v>
      </c>
    </row>
    <row r="13" spans="1:2" ht="44.25" thickBot="1" thickTop="1">
      <c r="A13" s="84" t="s">
        <v>11</v>
      </c>
      <c r="B13" s="108" t="s">
        <v>185</v>
      </c>
    </row>
    <row r="14" spans="1:2" ht="15" thickBot="1">
      <c r="A14" s="20"/>
      <c r="B14" s="20"/>
    </row>
    <row r="15" spans="1:2" ht="15">
      <c r="A15" s="73" t="s">
        <v>37</v>
      </c>
      <c r="B15" s="91" t="s">
        <v>158</v>
      </c>
    </row>
    <row r="16" spans="1:2" ht="15">
      <c r="A16" s="74" t="s">
        <v>38</v>
      </c>
      <c r="B16" s="45">
        <v>7014051664</v>
      </c>
    </row>
    <row r="17" spans="1:2" ht="15">
      <c r="A17" s="74" t="s">
        <v>39</v>
      </c>
      <c r="B17" s="45">
        <v>701401001</v>
      </c>
    </row>
    <row r="18" spans="1:2" ht="15.75" thickBot="1">
      <c r="A18" s="74" t="s">
        <v>40</v>
      </c>
      <c r="B18" s="45" t="s">
        <v>168</v>
      </c>
    </row>
    <row r="19" spans="1:2" ht="45.75" thickTop="1">
      <c r="A19" s="76" t="s">
        <v>46</v>
      </c>
      <c r="B19" s="77"/>
    </row>
    <row r="20" spans="1:2" ht="30">
      <c r="A20" s="78" t="s">
        <v>5</v>
      </c>
      <c r="B20" s="75"/>
    </row>
    <row r="21" spans="1:2" ht="15">
      <c r="A21" s="79" t="s">
        <v>45</v>
      </c>
      <c r="B21" s="75"/>
    </row>
    <row r="22" spans="1:2" ht="15.75" thickBot="1">
      <c r="A22" s="80" t="s">
        <v>7</v>
      </c>
      <c r="B22" s="81"/>
    </row>
    <row r="23" spans="1:2" ht="16.5" thickBot="1" thickTop="1">
      <c r="A23" s="82" t="s">
        <v>9</v>
      </c>
      <c r="B23" s="83" t="s">
        <v>10</v>
      </c>
    </row>
    <row r="24" spans="1:2" ht="30" thickBot="1" thickTop="1">
      <c r="A24" s="84" t="s">
        <v>12</v>
      </c>
      <c r="B24" s="108" t="s">
        <v>185</v>
      </c>
    </row>
    <row r="25" ht="14.25">
      <c r="A25"/>
    </row>
    <row r="26" spans="1:4" ht="48.75" customHeight="1">
      <c r="A26" s="88" t="s">
        <v>94</v>
      </c>
      <c r="B26" s="88"/>
      <c r="C26" s="7"/>
      <c r="D26" s="7"/>
    </row>
    <row r="27" spans="1:4" ht="62.25" customHeight="1">
      <c r="A27" s="88" t="s">
        <v>151</v>
      </c>
      <c r="B27" s="88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37">
      <selection activeCell="B44" sqref="B44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28" t="s">
        <v>152</v>
      </c>
      <c r="B1" s="143"/>
    </row>
    <row r="2" spans="1:2" ht="15">
      <c r="A2" s="3" t="s">
        <v>37</v>
      </c>
      <c r="B2" s="92" t="s">
        <v>158</v>
      </c>
    </row>
    <row r="3" spans="1:2" ht="15">
      <c r="A3" s="3" t="s">
        <v>38</v>
      </c>
      <c r="B3" s="92">
        <v>7014051664</v>
      </c>
    </row>
    <row r="4" spans="1:2" ht="15">
      <c r="A4" s="3" t="s">
        <v>39</v>
      </c>
      <c r="B4" s="92">
        <v>701401001</v>
      </c>
    </row>
    <row r="5" spans="1:2" ht="15">
      <c r="A5" s="3" t="s">
        <v>40</v>
      </c>
      <c r="B5" s="92" t="s">
        <v>162</v>
      </c>
    </row>
    <row r="6" spans="1:2" ht="15">
      <c r="A6" s="3" t="s">
        <v>47</v>
      </c>
      <c r="B6" s="92" t="s">
        <v>161</v>
      </c>
    </row>
    <row r="7" ht="15" thickBot="1"/>
    <row r="8" spans="1:2" ht="16.5" thickBot="1" thickTop="1">
      <c r="A8" s="5" t="s">
        <v>13</v>
      </c>
      <c r="B8" s="6" t="s">
        <v>10</v>
      </c>
    </row>
    <row r="9" spans="1:2" ht="58.5" thickBot="1" thickTop="1">
      <c r="A9" s="4" t="s">
        <v>95</v>
      </c>
      <c r="B9" s="93" t="s">
        <v>163</v>
      </c>
    </row>
    <row r="10" spans="1:2" ht="21" customHeight="1" thickBot="1" thickTop="1">
      <c r="A10" s="4" t="s">
        <v>160</v>
      </c>
      <c r="B10" s="93">
        <v>1293.955</v>
      </c>
    </row>
    <row r="11" spans="1:2" ht="29.25" thickTop="1">
      <c r="A11" s="8" t="s">
        <v>96</v>
      </c>
      <c r="B11" s="94">
        <v>1445.784</v>
      </c>
    </row>
    <row r="12" spans="1:2" ht="48.75" customHeight="1">
      <c r="A12" s="9" t="s">
        <v>48</v>
      </c>
      <c r="B12" s="95">
        <v>0</v>
      </c>
    </row>
    <row r="13" spans="1:2" ht="57">
      <c r="A13" s="9" t="s">
        <v>49</v>
      </c>
      <c r="B13" s="95">
        <v>348.855</v>
      </c>
    </row>
    <row r="14" spans="1:2" ht="14.25">
      <c r="A14" s="10" t="s">
        <v>50</v>
      </c>
      <c r="B14" s="95">
        <v>2.2877</v>
      </c>
    </row>
    <row r="15" spans="1:2" ht="14.25">
      <c r="A15" s="10" t="s">
        <v>51</v>
      </c>
      <c r="B15" s="95">
        <v>152495</v>
      </c>
    </row>
    <row r="16" spans="1:2" ht="28.5">
      <c r="A16" s="9" t="s">
        <v>52</v>
      </c>
      <c r="B16" s="95">
        <v>2.991</v>
      </c>
    </row>
    <row r="17" spans="1:2" ht="42.75">
      <c r="A17" s="9" t="s">
        <v>53</v>
      </c>
      <c r="B17" s="95">
        <f>450.721+116.229+0.897</f>
        <v>567.8470000000001</v>
      </c>
    </row>
    <row r="18" spans="1:2" ht="57">
      <c r="A18" s="9" t="s">
        <v>54</v>
      </c>
      <c r="B18" s="95">
        <f>(1604+87147)/1000</f>
        <v>88.751</v>
      </c>
    </row>
    <row r="19" spans="1:2" ht="28.5">
      <c r="A19" s="9" t="s">
        <v>55</v>
      </c>
      <c r="B19" s="95">
        <f>310.616-87.147-89.885-5.1-10.909</f>
        <v>117.575</v>
      </c>
    </row>
    <row r="20" spans="1:2" ht="28.5">
      <c r="A20" s="16" t="s">
        <v>56</v>
      </c>
      <c r="B20" s="95">
        <v>0</v>
      </c>
    </row>
    <row r="21" spans="1:2" ht="28.5">
      <c r="A21" s="9" t="s">
        <v>57</v>
      </c>
      <c r="B21" s="96">
        <f>70.35+1.277</f>
        <v>71.627</v>
      </c>
    </row>
    <row r="22" spans="1:2" ht="28.5">
      <c r="A22" s="16" t="s">
        <v>58</v>
      </c>
      <c r="B22" s="96">
        <f>B21*0.8491</f>
        <v>60.8184857</v>
      </c>
    </row>
    <row r="23" spans="1:2" ht="33" customHeight="1">
      <c r="A23" s="9" t="s">
        <v>59</v>
      </c>
      <c r="B23" s="95">
        <v>184.401</v>
      </c>
    </row>
    <row r="24" spans="1:2" ht="63" customHeight="1" thickBot="1">
      <c r="A24" s="11" t="s">
        <v>120</v>
      </c>
      <c r="B24" s="98">
        <f>5.1+10.909+89.885</f>
        <v>105.894</v>
      </c>
    </row>
    <row r="25" spans="1:2" ht="30" thickBot="1" thickTop="1">
      <c r="A25" s="4" t="s">
        <v>97</v>
      </c>
      <c r="B25" s="93">
        <f>B10-B11</f>
        <v>-151.82900000000018</v>
      </c>
    </row>
    <row r="26" spans="1:2" ht="29.25" thickTop="1">
      <c r="A26" s="12" t="s">
        <v>98</v>
      </c>
      <c r="B26" s="94">
        <v>0</v>
      </c>
    </row>
    <row r="27" spans="1:2" ht="86.25" thickBot="1">
      <c r="A27" s="13" t="s">
        <v>35</v>
      </c>
      <c r="B27" s="98">
        <v>0</v>
      </c>
    </row>
    <row r="28" spans="1:2" ht="29.25" thickTop="1">
      <c r="A28" s="12" t="s">
        <v>99</v>
      </c>
      <c r="B28" s="99">
        <f>B29</f>
        <v>77</v>
      </c>
    </row>
    <row r="29" spans="1:2" ht="29.25" thickBot="1">
      <c r="A29" s="14" t="s">
        <v>14</v>
      </c>
      <c r="B29" s="100">
        <v>77</v>
      </c>
    </row>
    <row r="30" spans="1:2" ht="44.25" thickBot="1" thickTop="1">
      <c r="A30" s="4" t="s">
        <v>122</v>
      </c>
      <c r="B30" s="103" t="s">
        <v>174</v>
      </c>
    </row>
    <row r="31" spans="1:2" ht="15.75" thickBot="1" thickTop="1">
      <c r="A31" s="4" t="s">
        <v>100</v>
      </c>
      <c r="B31" s="93">
        <v>60.438</v>
      </c>
    </row>
    <row r="32" spans="1:2" ht="15.75" thickBot="1" thickTop="1">
      <c r="A32" s="4" t="s">
        <v>101</v>
      </c>
      <c r="B32" s="93">
        <v>0</v>
      </c>
    </row>
    <row r="33" spans="1:2" ht="30" thickBot="1" thickTop="1">
      <c r="A33" s="4" t="s">
        <v>102</v>
      </c>
      <c r="B33" s="101" t="s">
        <v>175</v>
      </c>
    </row>
    <row r="34" spans="1:2" ht="19.5" customHeight="1" thickTop="1">
      <c r="A34" s="12" t="s">
        <v>103</v>
      </c>
      <c r="B34" s="94">
        <v>58.639</v>
      </c>
    </row>
    <row r="35" spans="1:2" ht="14.25">
      <c r="A35" s="15" t="s">
        <v>15</v>
      </c>
      <c r="B35" s="95">
        <f>B34</f>
        <v>58.639</v>
      </c>
    </row>
    <row r="36" spans="1:2" ht="29.25" thickBot="1">
      <c r="A36" s="13" t="s">
        <v>16</v>
      </c>
      <c r="B36" s="98">
        <v>0</v>
      </c>
    </row>
    <row r="37" spans="1:2" ht="15.75" thickBot="1" thickTop="1">
      <c r="A37" s="4" t="s">
        <v>104</v>
      </c>
      <c r="B37" s="102">
        <v>37.9</v>
      </c>
    </row>
    <row r="38" spans="1:2" ht="30" thickBot="1" thickTop="1">
      <c r="A38" s="4" t="s">
        <v>105</v>
      </c>
      <c r="B38" s="93">
        <f>6.53+6.085</f>
        <v>12.615</v>
      </c>
    </row>
    <row r="39" spans="1:2" ht="15.75" thickBot="1" thickTop="1">
      <c r="A39" s="4" t="s">
        <v>106</v>
      </c>
      <c r="B39" s="93">
        <v>4</v>
      </c>
    </row>
    <row r="40" spans="1:2" ht="30" thickBot="1" thickTop="1">
      <c r="A40" s="4" t="s">
        <v>107</v>
      </c>
      <c r="B40" s="93">
        <v>1</v>
      </c>
    </row>
    <row r="41" spans="1:2" ht="30" thickBot="1" thickTop="1">
      <c r="A41" s="4" t="s">
        <v>108</v>
      </c>
      <c r="B41" s="93">
        <v>8</v>
      </c>
    </row>
    <row r="42" spans="1:2" ht="30" thickBot="1" thickTop="1">
      <c r="A42" s="4" t="s">
        <v>109</v>
      </c>
      <c r="B42" s="93">
        <v>1.566</v>
      </c>
    </row>
    <row r="43" spans="1:2" ht="30" thickBot="1" thickTop="1">
      <c r="A43" s="4" t="s">
        <v>110</v>
      </c>
      <c r="B43" s="93">
        <v>2.98</v>
      </c>
    </row>
    <row r="44" spans="1:2" ht="44.25" thickBot="1" thickTop="1">
      <c r="A44" s="4" t="s">
        <v>111</v>
      </c>
      <c r="B44" s="93">
        <f>600/800</f>
        <v>0.75</v>
      </c>
    </row>
    <row r="45" ht="15" thickTop="1"/>
    <row r="46" spans="1:2" ht="51" customHeight="1">
      <c r="A46" s="144" t="s">
        <v>117</v>
      </c>
      <c r="B46" s="144"/>
    </row>
    <row r="47" spans="1:3" ht="46.5" customHeight="1">
      <c r="A47" s="144" t="s">
        <v>119</v>
      </c>
      <c r="B47" s="144"/>
      <c r="C47" t="s">
        <v>118</v>
      </c>
    </row>
    <row r="48" spans="1:2" ht="123" customHeight="1">
      <c r="A48" s="144" t="s">
        <v>121</v>
      </c>
      <c r="B48" s="144"/>
    </row>
    <row r="49" spans="1:2" ht="36" customHeight="1">
      <c r="A49" s="144" t="s">
        <v>123</v>
      </c>
      <c r="B49" s="144"/>
    </row>
    <row r="51" spans="1:2" ht="49.5" customHeight="1">
      <c r="A51" s="144"/>
      <c r="B51" s="14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B4">
      <selection activeCell="B10" sqref="B1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45" t="s">
        <v>164</v>
      </c>
      <c r="B1" s="146"/>
    </row>
    <row r="2" spans="1:2" ht="56.25" customHeight="1">
      <c r="A2" s="146"/>
      <c r="B2" s="146"/>
    </row>
    <row r="3" spans="1:2" ht="15">
      <c r="A3" s="17" t="s">
        <v>37</v>
      </c>
      <c r="B3" s="87" t="s">
        <v>158</v>
      </c>
    </row>
    <row r="4" spans="1:2" ht="15">
      <c r="A4" s="17" t="s">
        <v>38</v>
      </c>
      <c r="B4" s="87">
        <v>7014051664</v>
      </c>
    </row>
    <row r="5" spans="1:2" ht="15">
      <c r="A5" s="17" t="s">
        <v>39</v>
      </c>
      <c r="B5" s="87">
        <v>701401001</v>
      </c>
    </row>
    <row r="6" spans="1:2" ht="15">
      <c r="A6" s="17" t="s">
        <v>40</v>
      </c>
      <c r="B6" s="87" t="s">
        <v>165</v>
      </c>
    </row>
    <row r="7" spans="1:2" ht="14.25">
      <c r="A7" s="19"/>
      <c r="B7" s="90"/>
    </row>
    <row r="8" spans="1:2" ht="15">
      <c r="A8" s="21" t="s">
        <v>17</v>
      </c>
      <c r="B8" s="22" t="s">
        <v>10</v>
      </c>
    </row>
    <row r="9" spans="1:2" ht="28.5">
      <c r="A9" s="23" t="s">
        <v>18</v>
      </c>
      <c r="B9" s="109">
        <f>B10/ХВ2!B38</f>
        <v>0.3170828378913991</v>
      </c>
    </row>
    <row r="10" spans="1:2" ht="28.5">
      <c r="A10" s="23" t="s">
        <v>19</v>
      </c>
      <c r="B10" s="87">
        <v>4</v>
      </c>
    </row>
    <row r="11" spans="1:2" ht="28.5">
      <c r="A11" s="23" t="s">
        <v>20</v>
      </c>
      <c r="B11" s="87">
        <v>68</v>
      </c>
    </row>
    <row r="12" spans="1:2" ht="28.5">
      <c r="A12" s="23" t="s">
        <v>28</v>
      </c>
      <c r="B12" s="87">
        <v>32</v>
      </c>
    </row>
    <row r="13" spans="1:2" ht="14.25">
      <c r="A13" s="24" t="s">
        <v>21</v>
      </c>
      <c r="B13" s="87">
        <v>32</v>
      </c>
    </row>
    <row r="14" spans="1:2" ht="14.25">
      <c r="A14" s="24" t="s">
        <v>22</v>
      </c>
      <c r="B14" s="87">
        <v>32</v>
      </c>
    </row>
    <row r="15" spans="1:2" ht="14.25">
      <c r="A15" s="24" t="s">
        <v>23</v>
      </c>
      <c r="B15" s="87">
        <v>0</v>
      </c>
    </row>
    <row r="16" spans="1:2" ht="14.25">
      <c r="A16" s="25" t="s">
        <v>24</v>
      </c>
      <c r="B16" s="87">
        <v>0</v>
      </c>
    </row>
    <row r="17" spans="1:2" ht="14.25">
      <c r="A17" s="26" t="s">
        <v>25</v>
      </c>
      <c r="B17" s="87">
        <v>0</v>
      </c>
    </row>
    <row r="18" spans="1:2" ht="14.25">
      <c r="A18" s="27" t="s">
        <v>26</v>
      </c>
      <c r="B18" s="87">
        <v>32</v>
      </c>
    </row>
    <row r="19" spans="1:2" ht="14.25">
      <c r="A19" s="27" t="s">
        <v>27</v>
      </c>
      <c r="B19" s="87">
        <v>32</v>
      </c>
    </row>
    <row r="20" spans="1:2" ht="57">
      <c r="A20" s="28" t="s">
        <v>29</v>
      </c>
      <c r="B20" s="87">
        <v>4</v>
      </c>
    </row>
    <row r="21" spans="1:2" ht="14.25">
      <c r="A21" s="24" t="s">
        <v>21</v>
      </c>
      <c r="B21" s="87">
        <v>4</v>
      </c>
    </row>
    <row r="22" spans="1:2" ht="14.25">
      <c r="A22" s="24" t="s">
        <v>22</v>
      </c>
      <c r="B22" s="87">
        <v>0</v>
      </c>
    </row>
    <row r="23" spans="1:2" ht="14.25">
      <c r="A23" s="24" t="s">
        <v>24</v>
      </c>
      <c r="B23" s="87">
        <v>0</v>
      </c>
    </row>
    <row r="24" spans="1:2" ht="14.25">
      <c r="A24" s="24" t="s">
        <v>25</v>
      </c>
      <c r="B24" s="87">
        <v>0</v>
      </c>
    </row>
    <row r="25" spans="1:2" ht="14.25">
      <c r="A25" s="27" t="s">
        <v>26</v>
      </c>
      <c r="B25" s="87">
        <v>0</v>
      </c>
    </row>
    <row r="26" spans="1:2" ht="14.25">
      <c r="A26" s="27" t="s">
        <v>27</v>
      </c>
      <c r="B26" s="87">
        <v>0</v>
      </c>
    </row>
    <row r="27" spans="1:2" ht="14.25">
      <c r="A27" s="19"/>
      <c r="B27" s="20"/>
    </row>
    <row r="28" spans="1:2" ht="45" customHeight="1">
      <c r="A28" s="147" t="s">
        <v>124</v>
      </c>
      <c r="B28" s="14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37">
      <selection activeCell="A52" sqref="A52:IV5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" thickBot="1"/>
    <row r="2" spans="1:12" ht="14.25">
      <c r="A2" s="148" t="s">
        <v>37</v>
      </c>
      <c r="B2" s="150" t="s">
        <v>158</v>
      </c>
      <c r="C2" s="151"/>
      <c r="D2" s="20"/>
      <c r="E2" s="20"/>
      <c r="F2" s="20"/>
      <c r="G2" s="20"/>
      <c r="H2" s="20"/>
      <c r="I2" s="20"/>
      <c r="J2" s="20"/>
      <c r="K2" s="20"/>
      <c r="L2" s="20"/>
    </row>
    <row r="3" spans="1:12" ht="15" thickBot="1">
      <c r="A3" s="149"/>
      <c r="B3" s="152"/>
      <c r="C3" s="153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38</v>
      </c>
      <c r="B4" s="154">
        <v>7014051664</v>
      </c>
      <c r="C4" s="154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39</v>
      </c>
      <c r="B5" s="154">
        <v>701401001</v>
      </c>
      <c r="C5" s="154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40</v>
      </c>
      <c r="B6" s="154" t="s">
        <v>168</v>
      </c>
      <c r="C6" s="154"/>
      <c r="D6" s="20"/>
      <c r="E6" s="20"/>
      <c r="F6" s="20"/>
      <c r="G6" s="20"/>
      <c r="H6" s="20"/>
      <c r="I6" s="20"/>
      <c r="J6" s="20"/>
      <c r="K6" s="20"/>
      <c r="L6" s="20"/>
    </row>
    <row r="7" spans="1:12" ht="1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62" t="s">
        <v>156</v>
      </c>
      <c r="B8" s="163"/>
      <c r="C8" s="163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112</v>
      </c>
      <c r="B9" s="155" t="s">
        <v>176</v>
      </c>
      <c r="C9" s="156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113</v>
      </c>
      <c r="B10" s="155"/>
      <c r="C10" s="156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114</v>
      </c>
      <c r="B11" s="155"/>
      <c r="C11" s="156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4.2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57" t="s">
        <v>115</v>
      </c>
      <c r="B13" s="157"/>
      <c r="C13" s="157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4.2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3.5" thickBot="1">
      <c r="A15" s="32" t="s">
        <v>127</v>
      </c>
      <c r="B15" s="33" t="s">
        <v>65</v>
      </c>
      <c r="C15" s="33" t="s">
        <v>66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 thickBot="1">
      <c r="A16" s="34" t="s">
        <v>67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4.25">
      <c r="A17" s="37" t="s">
        <v>68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>
      <c r="A18" s="18" t="s">
        <v>69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>
      <c r="A19" s="18" t="s">
        <v>70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58" t="s">
        <v>153</v>
      </c>
      <c r="B20" s="158"/>
      <c r="C20" s="158"/>
      <c r="D20" s="158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59" t="s">
        <v>154</v>
      </c>
      <c r="B21" s="160" t="s">
        <v>135</v>
      </c>
      <c r="C21" s="160" t="s">
        <v>93</v>
      </c>
      <c r="D21" s="164" t="s">
        <v>139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59"/>
      <c r="B22" s="161"/>
      <c r="C22" s="161"/>
      <c r="D22" s="165"/>
      <c r="E22" s="20"/>
      <c r="F22" s="20"/>
      <c r="G22" s="20"/>
      <c r="H22" s="20"/>
      <c r="I22" s="20"/>
      <c r="J22" s="20"/>
      <c r="K22" s="20"/>
      <c r="L22" s="20"/>
    </row>
    <row r="23" spans="1:12" ht="15" thickBot="1">
      <c r="A23" s="166" t="s">
        <v>155</v>
      </c>
      <c r="B23" s="167"/>
      <c r="C23" s="167"/>
      <c r="D23" s="164"/>
      <c r="E23" s="20"/>
      <c r="F23" s="20"/>
      <c r="G23" s="20"/>
      <c r="H23" s="20"/>
      <c r="I23" s="20"/>
      <c r="J23" s="20"/>
      <c r="K23" s="20"/>
      <c r="L23" s="20"/>
    </row>
    <row r="24" spans="1:12" ht="14.25">
      <c r="A24" s="38" t="s">
        <v>143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3.25">
      <c r="A25" s="42" t="s">
        <v>83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3.25">
      <c r="A26" s="38" t="s">
        <v>84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4.25">
      <c r="A27" s="47" t="s">
        <v>85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3.25">
      <c r="A28" s="38" t="s">
        <v>89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4.25">
      <c r="A29" s="49" t="s">
        <v>86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4.25">
      <c r="A30" s="49" t="s">
        <v>87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4.25">
      <c r="A31" s="49" t="s">
        <v>88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3.25">
      <c r="A32" s="38" t="s">
        <v>90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3.25">
      <c r="A33" s="52" t="s">
        <v>142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3.25">
      <c r="A34" s="54" t="s">
        <v>91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4.25">
      <c r="A35" s="47" t="s">
        <v>92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3.25">
      <c r="A36" s="52" t="s">
        <v>136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3.25">
      <c r="A37" s="52" t="s">
        <v>137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4.25">
      <c r="A38" s="52" t="s">
        <v>140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3.25">
      <c r="A39" s="52" t="s">
        <v>138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14.25">
      <c r="A40" s="52" t="s">
        <v>141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" thickBot="1">
      <c r="A41" s="59" t="s">
        <v>144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76" t="s">
        <v>116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68" t="s">
        <v>71</v>
      </c>
      <c r="N43" s="168"/>
    </row>
    <row r="44" spans="1:14" ht="14.25">
      <c r="A44" s="169" t="s">
        <v>72</v>
      </c>
      <c r="B44" s="172" t="s">
        <v>73</v>
      </c>
      <c r="C44" s="114" t="s">
        <v>74</v>
      </c>
      <c r="D44" s="114"/>
      <c r="E44" s="114"/>
      <c r="F44" s="114"/>
      <c r="G44" s="114"/>
      <c r="H44" s="114"/>
      <c r="I44" s="114"/>
      <c r="J44" s="114"/>
      <c r="K44" s="114"/>
      <c r="L44" s="155"/>
      <c r="M44" s="172" t="s">
        <v>66</v>
      </c>
      <c r="N44" s="172"/>
    </row>
    <row r="45" spans="1:14" ht="14.25">
      <c r="A45" s="170"/>
      <c r="B45" s="172"/>
      <c r="C45" s="114" t="s">
        <v>75</v>
      </c>
      <c r="D45" s="114"/>
      <c r="E45" s="114"/>
      <c r="F45" s="114"/>
      <c r="G45" s="114"/>
      <c r="H45" s="114" t="s">
        <v>76</v>
      </c>
      <c r="I45" s="114"/>
      <c r="J45" s="114"/>
      <c r="K45" s="114"/>
      <c r="L45" s="155"/>
      <c r="M45" s="172"/>
      <c r="N45" s="172"/>
    </row>
    <row r="46" spans="1:14" ht="15" thickBot="1">
      <c r="A46" s="171"/>
      <c r="B46" s="169"/>
      <c r="C46" s="63" t="s">
        <v>77</v>
      </c>
      <c r="D46" s="63" t="s">
        <v>78</v>
      </c>
      <c r="E46" s="63" t="s">
        <v>79</v>
      </c>
      <c r="F46" s="63" t="s">
        <v>80</v>
      </c>
      <c r="G46" s="63" t="s">
        <v>81</v>
      </c>
      <c r="H46" s="63" t="s">
        <v>77</v>
      </c>
      <c r="I46" s="63" t="s">
        <v>78</v>
      </c>
      <c r="J46" s="63" t="s">
        <v>79</v>
      </c>
      <c r="K46" s="63" t="s">
        <v>80</v>
      </c>
      <c r="L46" s="64" t="s">
        <v>81</v>
      </c>
      <c r="M46" s="172"/>
      <c r="N46" s="172"/>
    </row>
    <row r="47" spans="1:14" ht="14.25">
      <c r="A47" s="65" t="s">
        <v>77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14"/>
      <c r="N47" s="114"/>
    </row>
    <row r="48" spans="1:14" ht="14.25">
      <c r="A48" s="18" t="s">
        <v>68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14"/>
      <c r="N48" s="114"/>
    </row>
    <row r="49" spans="1:14" ht="14.25">
      <c r="A49" s="18" t="s">
        <v>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14"/>
      <c r="N49" s="114"/>
    </row>
    <row r="50" spans="1:14" ht="14.25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14"/>
      <c r="N50" s="114"/>
    </row>
    <row r="51" spans="1:12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47" t="s">
        <v>125</v>
      </c>
      <c r="B54" s="147"/>
      <c r="C54" s="147"/>
      <c r="D54" s="71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47" t="s">
        <v>119</v>
      </c>
      <c r="B55" s="147"/>
      <c r="C55" s="147"/>
      <c r="D55" s="71"/>
      <c r="E55" s="20"/>
      <c r="F55" s="20"/>
      <c r="G55" s="20"/>
      <c r="H55" s="20"/>
      <c r="I55" s="20"/>
      <c r="J55" s="20"/>
      <c r="K55" s="20"/>
      <c r="L55" s="20"/>
    </row>
    <row r="56" spans="1:12" ht="16.5" customHeight="1">
      <c r="A56" s="175" t="s">
        <v>126</v>
      </c>
      <c r="B56" s="175"/>
      <c r="C56" s="175"/>
      <c r="D56" s="71"/>
      <c r="E56" s="20"/>
      <c r="F56" s="20"/>
      <c r="G56" s="20"/>
      <c r="H56" s="20"/>
      <c r="I56" s="20"/>
      <c r="J56" s="20"/>
      <c r="K56" s="20"/>
      <c r="L56" s="20"/>
    </row>
    <row r="57" spans="1:4" ht="96" customHeight="1">
      <c r="A57" s="173" t="s">
        <v>157</v>
      </c>
      <c r="B57" s="174"/>
      <c r="C57" s="174"/>
      <c r="D57" s="174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33" right="0.17" top="0.16" bottom="0.21" header="0.31496062992125984" footer="0.31496062992125984"/>
  <pageSetup fitToHeight="0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zoomScalePageLayoutView="0" workbookViewId="0" topLeftCell="B7">
      <selection activeCell="C14" sqref="C1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45" t="s">
        <v>128</v>
      </c>
      <c r="C2" s="146"/>
    </row>
    <row r="3" spans="2:3" ht="63" customHeight="1" thickBot="1">
      <c r="B3" s="146"/>
      <c r="C3" s="146"/>
    </row>
    <row r="4" spans="2:3" ht="15">
      <c r="B4" s="17" t="s">
        <v>37</v>
      </c>
      <c r="C4" s="91" t="s">
        <v>158</v>
      </c>
    </row>
    <row r="5" spans="2:3" ht="15">
      <c r="B5" s="17" t="s">
        <v>38</v>
      </c>
      <c r="C5" s="45">
        <v>7014051664</v>
      </c>
    </row>
    <row r="6" spans="2:3" ht="15">
      <c r="B6" s="17" t="s">
        <v>39</v>
      </c>
      <c r="C6" s="45">
        <v>701401001</v>
      </c>
    </row>
    <row r="7" spans="2:3" ht="15">
      <c r="B7" s="17" t="s">
        <v>40</v>
      </c>
      <c r="C7" s="45" t="s">
        <v>168</v>
      </c>
    </row>
    <row r="8" spans="2:3" ht="15">
      <c r="B8" s="106" t="s">
        <v>47</v>
      </c>
      <c r="C8" s="107" t="s">
        <v>177</v>
      </c>
    </row>
    <row r="9" spans="2:3" ht="14.25">
      <c r="B9" s="19"/>
      <c r="C9" s="20"/>
    </row>
    <row r="10" spans="2:3" ht="15">
      <c r="B10" s="21" t="s">
        <v>17</v>
      </c>
      <c r="C10" s="22" t="s">
        <v>10</v>
      </c>
    </row>
    <row r="11" spans="2:3" ht="42.75">
      <c r="B11" s="23" t="s">
        <v>186</v>
      </c>
      <c r="C11" s="87" t="s">
        <v>167</v>
      </c>
    </row>
    <row r="12" spans="2:3" ht="42.75">
      <c r="B12" s="23" t="s">
        <v>30</v>
      </c>
      <c r="C12" s="87" t="s">
        <v>167</v>
      </c>
    </row>
    <row r="13" spans="2:3" ht="42.75">
      <c r="B13" s="23" t="s">
        <v>36</v>
      </c>
      <c r="C13" s="87" t="s">
        <v>167</v>
      </c>
    </row>
    <row r="14" spans="2:3" ht="52.5" customHeight="1">
      <c r="B14" s="23" t="s">
        <v>188</v>
      </c>
      <c r="C14" s="110">
        <f>(800-600)/24</f>
        <v>8.333333333333334</v>
      </c>
    </row>
    <row r="15" spans="2:3" ht="14.25">
      <c r="B15" s="104"/>
      <c r="C15" s="105"/>
    </row>
    <row r="16" spans="2:3" ht="14.25">
      <c r="B16" s="178" t="s">
        <v>129</v>
      </c>
      <c r="C16" s="178"/>
    </row>
    <row r="17" spans="2:3" ht="50.25" customHeight="1">
      <c r="B17" s="178" t="s">
        <v>130</v>
      </c>
      <c r="C17" s="178"/>
    </row>
  </sheetData>
  <sheetProtection/>
  <mergeCells count="3">
    <mergeCell ref="B2:C3"/>
    <mergeCell ref="B17:C17"/>
    <mergeCell ref="B16:C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7">
      <selection activeCell="A10" sqref="A10:J10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79"/>
      <c r="C1" s="179"/>
      <c r="D1" s="179"/>
      <c r="E1" s="179"/>
    </row>
    <row r="2" spans="1:10" ht="15">
      <c r="A2" s="17" t="s">
        <v>37</v>
      </c>
      <c r="B2" s="114" t="s">
        <v>158</v>
      </c>
      <c r="C2" s="114"/>
      <c r="D2" s="114"/>
      <c r="E2" s="114"/>
      <c r="F2" s="20"/>
      <c r="G2" s="69"/>
      <c r="H2" s="180"/>
      <c r="I2" s="180"/>
      <c r="J2" s="20"/>
    </row>
    <row r="3" spans="1:10" ht="15">
      <c r="A3" s="17" t="s">
        <v>38</v>
      </c>
      <c r="B3" s="114">
        <v>7014051664</v>
      </c>
      <c r="C3" s="114"/>
      <c r="D3" s="114"/>
      <c r="E3" s="114"/>
      <c r="F3" s="20"/>
      <c r="G3" s="20"/>
      <c r="H3" s="20"/>
      <c r="I3" s="20"/>
      <c r="J3" s="20"/>
    </row>
    <row r="4" spans="1:10" ht="15">
      <c r="A4" s="17" t="s">
        <v>39</v>
      </c>
      <c r="B4" s="114">
        <v>701401001</v>
      </c>
      <c r="C4" s="114"/>
      <c r="D4" s="114"/>
      <c r="E4" s="114"/>
      <c r="F4" s="20"/>
      <c r="G4" s="20"/>
      <c r="H4" s="20"/>
      <c r="I4" s="20"/>
      <c r="J4" s="20"/>
    </row>
    <row r="5" spans="1:10" ht="15">
      <c r="A5" s="17" t="s">
        <v>40</v>
      </c>
      <c r="B5" s="114" t="s">
        <v>168</v>
      </c>
      <c r="C5" s="114"/>
      <c r="D5" s="114"/>
      <c r="E5" s="114"/>
      <c r="F5" s="20"/>
      <c r="G5" s="20"/>
      <c r="H5" s="20"/>
      <c r="I5" s="20"/>
      <c r="J5" s="20"/>
    </row>
    <row r="6" spans="1:10" ht="15">
      <c r="A6" s="17" t="s">
        <v>60</v>
      </c>
      <c r="B6" s="114" t="s">
        <v>178</v>
      </c>
      <c r="C6" s="114"/>
      <c r="D6" s="114"/>
      <c r="E6" s="114"/>
      <c r="F6" s="20"/>
      <c r="G6" s="20"/>
      <c r="H6" s="20"/>
      <c r="I6" s="20"/>
      <c r="J6" s="20"/>
    </row>
    <row r="7" spans="1:10" ht="60.75" customHeight="1">
      <c r="A7" s="181" t="s">
        <v>131</v>
      </c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4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 thickBot="1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36.5" customHeight="1" thickBot="1">
      <c r="A10" s="204" t="s">
        <v>184</v>
      </c>
      <c r="B10" s="205"/>
      <c r="C10" s="205"/>
      <c r="D10" s="205"/>
      <c r="E10" s="205"/>
      <c r="F10" s="205"/>
      <c r="G10" s="205"/>
      <c r="H10" s="205"/>
      <c r="I10" s="205"/>
      <c r="J10" s="206"/>
    </row>
    <row r="11" spans="1:10" ht="88.5" customHeight="1">
      <c r="A11" s="144" t="s">
        <v>133</v>
      </c>
      <c r="B11" s="144"/>
      <c r="C11" s="144"/>
      <c r="D11" s="144"/>
      <c r="E11" s="144"/>
      <c r="F11" s="144"/>
      <c r="G11" s="144"/>
      <c r="H11" s="144"/>
      <c r="I11" s="144"/>
      <c r="J11" s="144"/>
    </row>
  </sheetData>
  <sheetProtection/>
  <mergeCells count="10">
    <mergeCell ref="B4:E4"/>
    <mergeCell ref="A11:J11"/>
    <mergeCell ref="B6:E6"/>
    <mergeCell ref="A7:J7"/>
    <mergeCell ref="A10:J10"/>
    <mergeCell ref="B5:E5"/>
    <mergeCell ref="B1:E1"/>
    <mergeCell ref="B2:E2"/>
    <mergeCell ref="H2:I2"/>
    <mergeCell ref="B3:E3"/>
  </mergeCells>
  <printOptions/>
  <pageMargins left="0.3" right="0.7086614173228347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9" sqref="B9:H9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37</v>
      </c>
      <c r="B2" s="114" t="s">
        <v>158</v>
      </c>
      <c r="C2" s="114"/>
      <c r="D2" s="114"/>
      <c r="E2" s="114"/>
      <c r="F2" s="114"/>
      <c r="G2" s="114"/>
      <c r="H2" s="114"/>
      <c r="I2" s="20"/>
      <c r="J2" s="20"/>
      <c r="K2" s="20"/>
    </row>
    <row r="3" spans="1:11" ht="15">
      <c r="A3" s="17" t="s">
        <v>38</v>
      </c>
      <c r="B3" s="114">
        <v>7014051664</v>
      </c>
      <c r="C3" s="114"/>
      <c r="D3" s="114"/>
      <c r="E3" s="114"/>
      <c r="F3" s="114"/>
      <c r="G3" s="114"/>
      <c r="H3" s="114"/>
      <c r="I3" s="20"/>
      <c r="J3" s="20"/>
      <c r="K3" s="20"/>
    </row>
    <row r="4" spans="1:11" ht="15">
      <c r="A4" s="17" t="s">
        <v>39</v>
      </c>
      <c r="B4" s="114">
        <v>701401001</v>
      </c>
      <c r="C4" s="114"/>
      <c r="D4" s="114"/>
      <c r="E4" s="114"/>
      <c r="F4" s="114"/>
      <c r="G4" s="114"/>
      <c r="H4" s="114"/>
      <c r="I4" s="20"/>
      <c r="J4" s="20"/>
      <c r="K4" s="20"/>
    </row>
    <row r="5" spans="1:11" ht="15">
      <c r="A5" s="17" t="s">
        <v>60</v>
      </c>
      <c r="B5" s="114" t="s">
        <v>187</v>
      </c>
      <c r="C5" s="114"/>
      <c r="D5" s="114"/>
      <c r="E5" s="114"/>
      <c r="F5" s="114"/>
      <c r="G5" s="114"/>
      <c r="H5" s="114"/>
      <c r="I5" s="20"/>
      <c r="J5" s="20"/>
      <c r="K5" s="20"/>
    </row>
    <row r="6" spans="1:1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1" t="s">
        <v>132</v>
      </c>
      <c r="B7" s="181"/>
      <c r="C7" s="181"/>
      <c r="D7" s="181"/>
      <c r="E7" s="181"/>
      <c r="F7" s="181"/>
      <c r="G7" s="181"/>
      <c r="H7" s="181"/>
      <c r="I7" s="20"/>
      <c r="J7" s="20"/>
      <c r="K7" s="20"/>
    </row>
    <row r="8" spans="1:11" ht="14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64</v>
      </c>
      <c r="B9" s="114" t="s">
        <v>182</v>
      </c>
      <c r="C9" s="114"/>
      <c r="D9" s="114"/>
      <c r="E9" s="114"/>
      <c r="F9" s="114"/>
      <c r="G9" s="114"/>
      <c r="H9" s="114"/>
      <c r="I9" s="20"/>
      <c r="J9" s="20"/>
      <c r="K9" s="20"/>
    </row>
    <row r="10" spans="1:11" ht="39.75" customHeight="1">
      <c r="A10" s="70" t="s">
        <v>31</v>
      </c>
      <c r="B10" s="114" t="s">
        <v>179</v>
      </c>
      <c r="C10" s="114"/>
      <c r="D10" s="114"/>
      <c r="E10" s="114"/>
      <c r="F10" s="114"/>
      <c r="G10" s="114"/>
      <c r="H10" s="114"/>
      <c r="I10" s="20"/>
      <c r="J10" s="20"/>
      <c r="K10" s="20"/>
    </row>
    <row r="11" spans="1:11" ht="42" customHeight="1">
      <c r="A11" s="70" t="s">
        <v>32</v>
      </c>
      <c r="B11" s="182" t="s">
        <v>180</v>
      </c>
      <c r="C11" s="182"/>
      <c r="D11" s="182"/>
      <c r="E11" s="182"/>
      <c r="F11" s="182"/>
      <c r="G11" s="182"/>
      <c r="H11" s="182"/>
      <c r="I11" s="20"/>
      <c r="J11" s="20"/>
      <c r="K11" s="20"/>
    </row>
    <row r="12" spans="1:11" ht="40.5" customHeight="1">
      <c r="A12" s="70" t="s">
        <v>33</v>
      </c>
      <c r="B12" s="183" t="s">
        <v>181</v>
      </c>
      <c r="C12" s="184"/>
      <c r="D12" s="184"/>
      <c r="E12" s="184"/>
      <c r="F12" s="184"/>
      <c r="G12" s="184"/>
      <c r="H12" s="185"/>
      <c r="I12" s="20"/>
      <c r="J12" s="20"/>
      <c r="K12" s="20"/>
    </row>
    <row r="13" spans="1:11" ht="35.25" customHeight="1">
      <c r="A13" s="70" t="s">
        <v>34</v>
      </c>
      <c r="B13" s="182" t="s">
        <v>167</v>
      </c>
      <c r="C13" s="182"/>
      <c r="D13" s="182"/>
      <c r="E13" s="182"/>
      <c r="F13" s="182"/>
      <c r="G13" s="182"/>
      <c r="H13" s="182"/>
      <c r="I13" s="20"/>
      <c r="J13" s="20"/>
      <c r="K13" s="20"/>
    </row>
    <row r="14" spans="1:11" ht="14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86" t="s">
        <v>61</v>
      </c>
      <c r="B15" s="187"/>
      <c r="C15" s="187"/>
      <c r="D15" s="187"/>
      <c r="E15" s="187"/>
      <c r="F15" s="187"/>
      <c r="G15" s="187"/>
      <c r="H15" s="188"/>
      <c r="I15" s="189" t="s">
        <v>166</v>
      </c>
      <c r="J15" s="190"/>
      <c r="K15" s="191"/>
    </row>
    <row r="16" spans="1:11" ht="33.75" customHeight="1">
      <c r="A16" s="198" t="s">
        <v>62</v>
      </c>
      <c r="B16" s="199"/>
      <c r="C16" s="199"/>
      <c r="D16" s="199"/>
      <c r="E16" s="199"/>
      <c r="F16" s="199"/>
      <c r="G16" s="199"/>
      <c r="H16" s="200"/>
      <c r="I16" s="192"/>
      <c r="J16" s="193"/>
      <c r="K16" s="194"/>
    </row>
    <row r="17" spans="1:11" ht="45" customHeight="1">
      <c r="A17" s="201" t="s">
        <v>63</v>
      </c>
      <c r="B17" s="202"/>
      <c r="C17" s="202"/>
      <c r="D17" s="202"/>
      <c r="E17" s="202"/>
      <c r="F17" s="202"/>
      <c r="G17" s="202"/>
      <c r="H17" s="203"/>
      <c r="I17" s="195"/>
      <c r="J17" s="196"/>
      <c r="K17" s="197"/>
    </row>
    <row r="18" spans="1:11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78" t="s">
        <v>94</v>
      </c>
      <c r="B19" s="178"/>
      <c r="C19" s="178"/>
      <c r="D19" s="178"/>
      <c r="E19" s="178"/>
      <c r="F19" s="178"/>
      <c r="G19" s="178"/>
      <c r="H19" s="178"/>
      <c r="I19" s="20"/>
      <c r="J19" s="20"/>
      <c r="K19" s="20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16" right="0.1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2010-07-16T01:54:03Z</cp:lastPrinted>
  <dcterms:created xsi:type="dcterms:W3CDTF">2010-02-16T14:16:42Z</dcterms:created>
  <dcterms:modified xsi:type="dcterms:W3CDTF">2010-07-16T04:34:06Z</dcterms:modified>
  <cp:category/>
  <cp:version/>
  <cp:contentType/>
  <cp:contentStatus/>
</cp:coreProperties>
</file>