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3155" activeTab="4"/>
  </bookViews>
  <sheets>
    <sheet name="Т1" sheetId="1" r:id="rId1"/>
    <sheet name="Т1.1." sheetId="2" r:id="rId2"/>
    <sheet name="Т1.3." sheetId="3" r:id="rId3"/>
    <sheet name="Т1.2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<sst xmlns="http://schemas.openxmlformats.org/spreadsheetml/2006/main" count="692" uniqueCount="255">
  <si>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</si>
  <si>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</si>
  <si>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</si>
  <si>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</si>
  <si>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</si>
  <si>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</si>
  <si>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</si>
  <si>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</si>
  <si>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</si>
  <si>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</si>
  <si>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</si>
  <si>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</si>
  <si>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</si>
  <si>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</si>
  <si>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</si>
  <si>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</si>
  <si>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</si>
  <si>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</si>
  <si>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</si>
  <si>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</si>
  <si>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</si>
  <si>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</si>
  <si>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</si>
  <si>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</si>
  <si>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</si>
  <si>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</si>
  <si>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</si>
  <si>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</si>
  <si>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</si>
  <si>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</si>
  <si>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</si>
  <si>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</si>
  <si>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</si>
  <si>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</si>
  <si>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</si>
  <si>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</si>
  <si>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</si>
  <si>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</si>
  <si>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</si>
  <si>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</si>
  <si>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</si>
  <si>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</si>
  <si>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</si>
  <si>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</si>
  <si>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</si>
  <si>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</si>
  <si>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</si>
  <si>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</si>
  <si>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</si>
  <si>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</si>
  <si>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</si>
  <si>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</si>
  <si>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</si>
  <si>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</si>
  <si>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</si>
  <si>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</si>
  <si>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</si>
  <si>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</si>
  <si>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</si>
  <si>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</si>
  <si>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</si>
  <si>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</si>
  <si>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</si>
  <si>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</si>
  <si>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</si>
  <si>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</si>
  <si>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</si>
  <si>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</si>
  <si>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</si>
  <si>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</si>
  <si>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</si>
  <si>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</si>
  <si>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</si>
  <si>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</si>
  <si>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</si>
  <si>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</si>
  <si>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</si>
  <si>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</si>
  <si>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</si>
  <si>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</si>
  <si>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</si>
  <si>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</si>
  <si>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</si>
  <si>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</si>
  <si>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</si>
  <si>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</si>
  <si>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</si>
  <si>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</si>
  <si>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</si>
  <si>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</si>
  <si>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</si>
  <si>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</si>
  <si>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</si>
  <si>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</si>
  <si>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</si>
  <si>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</si>
  <si>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</si>
  <si>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</si>
  <si>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</si>
  <si>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</si>
  <si>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</si>
  <si>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</si>
  <si>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</si>
  <si>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</si>
  <si>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</si>
  <si>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</si>
  <si>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</si>
  <si>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</si>
  <si>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</si>
  <si>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</si>
  <si>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</si>
  <si>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</si>
  <si>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</si>
  <si>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</si>
  <si>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</si>
  <si>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</si>
  <si>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</si>
  <si>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</si>
  <si>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</si>
  <si>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</si>
  <si>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</si>
  <si>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</si>
  <si>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</si>
  <si>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</si>
  <si>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</si>
  <si>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</si>
  <si>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</si>
  <si>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</si>
  <si>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</si>
  <si>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</si>
  <si>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</si>
  <si>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</si>
  <si>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</si>
  <si>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</si>
  <si>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</si>
  <si>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</si>
  <si>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</si>
  <si>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</si>
  <si>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</si>
  <si>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</si>
  <si>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</si>
  <si>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</si>
  <si>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</si>
  <si>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</si>
  <si>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</si>
  <si>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</si>
  <si>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</si>
  <si>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</si>
  <si>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</si>
  <si>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</si>
  <si>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</si>
  <si>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</si>
  <si>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</si>
  <si>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</si>
  <si>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</si>
  <si>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</si>
  <si>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</si>
  <si>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</si>
  <si>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</si>
  <si>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</si>
  <si>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Средний тариф на энергию (руб/кВт.ч)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</si>
  <si>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</si>
  <si>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</si>
  <si>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</si>
  <si>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</si>
  <si>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</si>
  <si>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</si>
  <si>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</si>
  <si>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</si>
  <si>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</si>
  <si>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</si>
  <si>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</si>
  <si>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</si>
  <si>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</si>
  <si>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</t>
    </r>
    <r>
      <rPr>
        <b/>
        <sz val="12"/>
        <color indexed="8"/>
        <rFont val="Calibri"/>
        <family val="2"/>
      </rPr>
      <t>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</si>
  <si>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</si>
  <si>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</si>
  <si>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</si>
  <si>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</si>
  <si>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ООО "ГазТехСервис"</t>
  </si>
  <si>
    <t>РЭК ТО</t>
  </si>
  <si>
    <t>2009 год</t>
  </si>
  <si>
    <t>http://rec.tomsk.gov.ru</t>
  </si>
  <si>
    <t xml:space="preserve">636850, Зырянский район, село Зырянское, ул. Ленина, 7  
</t>
  </si>
  <si>
    <t>-</t>
  </si>
  <si>
    <t xml:space="preserve">636850, Зырянский район, село Зырянское, ул. Ленина, 7 </t>
  </si>
  <si>
    <t xml:space="preserve">636850, Зырянский район, село Зырянское, ул. Ленина, 7  </t>
  </si>
  <si>
    <t>Приказ от 30 октября 2008 года №65/361</t>
  </si>
  <si>
    <t>Тепловая энергия</t>
  </si>
  <si>
    <t>договор поставки</t>
  </si>
  <si>
    <t>угольные котельные - 314,17                                                                                                                                                          нефтянные котельные - 196,36</t>
  </si>
  <si>
    <t>Технический отдел ООО УК "СВК"</t>
  </si>
  <si>
    <t>3822 - 514 695</t>
  </si>
  <si>
    <t>г. Томск ул. Набережная реки Томи,29</t>
  </si>
  <si>
    <t>ivanmak@sibmail.com</t>
  </si>
  <si>
    <t>Форма Т.1.3. Информация о тарифах на подключение к системе теплоснабжения¹¯²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</si>
  <si>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</si>
  <si>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Тариф на подключение создаваемых (реконструируемых) объектов недвижимости к системе теплоснабжения, руб/Гкал/час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</si>
  <si>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</si>
  <si>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Тариф на подключение организаций к системе теплоснабжения, руб/Гкал/час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</si>
  <si>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</t>
  </si>
  <si>
    <t>Форма Т.4. Информация об инвестиционных программах и отчетах об их реализации¹⁻²</t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</si>
  <si>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</si>
  <si>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</si>
  <si>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</si>
  <si>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</si>
  <si>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</si>
  <si>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</si>
  <si>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</si>
  <si>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</si>
  <si>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</si>
  <si>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</si>
  <si>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</si>
  <si>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</si>
  <si>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</si>
  <si>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</si>
  <si>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</si>
  <si>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</si>
  <si>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</si>
  <si>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</si>
  <si>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</si>
  <si>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</si>
  <si>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</si>
  <si>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</si>
  <si>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</si>
  <si>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</si>
  <si>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</si>
  <si>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</si>
  <si>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</si>
  <si>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</si>
  <si>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</si>
  <si>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</si>
  <si>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</si>
  <si>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</si>
  <si>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е)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</si>
  <si>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</si>
  <si>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</si>
  <si>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</si>
  <si>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</si>
  <si>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</si>
  <si>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</si>
  <si>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</si>
  <si>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</si>
  <si>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</si>
  <si>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</si>
  <si>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</si>
  <si>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</si>
  <si>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</si>
  <si>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</si>
  <si>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</si>
  <si>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</si>
  <si>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</si>
  <si>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</si>
  <si>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</si>
  <si>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данный перечень показате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</si>
</sst>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#,##0.000"/>
  </numFmts>
  <fonts count="38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medium"/>
      <right style="medium"/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ck"/>
      <right style="thick"/>
      <top style="thin"/>
      <bottom style="medium"/>
    </border>
    <border>
      <left/>
      <right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ck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3" fillId="11" borderId="12" xfId="0" applyFont="1" applyFill="1" applyBorder="1" applyAlignment="1">
      <alignment/>
    </xf>
    <xf numFmtId="0" fontId="3" fillId="10" borderId="11" xfId="0" applyFont="1" applyFill="1" applyBorder="1" applyAlignment="1">
      <alignment horizontal="center" vertical="top"/>
    </xf>
    <xf numFmtId="0" fontId="3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3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center" wrapText="1"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vertical="top" wrapText="1"/>
    </xf>
    <xf numFmtId="0" fontId="0" fillId="23" borderId="12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2" borderId="13" xfId="0" applyFill="1" applyBorder="1" applyAlignment="1">
      <alignment vertical="top" wrapText="1"/>
    </xf>
    <xf numFmtId="0" fontId="0" fillId="2" borderId="14" xfId="0" applyFill="1" applyBorder="1" applyAlignment="1">
      <alignment horizontal="left" vertical="top" wrapText="1" indent="2"/>
    </xf>
    <xf numFmtId="0" fontId="0" fillId="2" borderId="14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7"/>
    </xf>
    <xf numFmtId="0" fontId="0" fillId="2" borderId="15" xfId="0" applyFill="1" applyBorder="1" applyAlignment="1">
      <alignment horizontal="left" vertical="top" wrapText="1" indent="2"/>
    </xf>
    <xf numFmtId="0" fontId="0" fillId="2" borderId="16" xfId="0" applyFill="1" applyBorder="1" applyAlignment="1">
      <alignment vertical="top" wrapText="1"/>
    </xf>
    <xf numFmtId="0" fontId="0" fillId="2" borderId="17" xfId="0" applyFill="1" applyBorder="1" applyAlignment="1">
      <alignment vertical="top" wrapText="1"/>
    </xf>
    <xf numFmtId="0" fontId="5" fillId="0" borderId="0" xfId="0" applyFont="1" applyAlignment="1">
      <alignment/>
    </xf>
    <xf numFmtId="0" fontId="5" fillId="2" borderId="14" xfId="0" applyFont="1" applyFill="1" applyBorder="1" applyAlignment="1">
      <alignment horizontal="left" vertical="top" wrapText="1" indent="6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7" fillId="20" borderId="12" xfId="55" applyNumberFormat="1" applyFont="1" applyFill="1" applyBorder="1" applyAlignment="1" applyProtection="1">
      <alignment vertical="center" wrapText="1"/>
      <protection/>
    </xf>
    <xf numFmtId="49" fontId="7" fillId="24" borderId="12" xfId="55" applyNumberFormat="1" applyFont="1" applyFill="1" applyBorder="1" applyAlignment="1" applyProtection="1">
      <alignment vertical="center" wrapText="1"/>
      <protection/>
    </xf>
    <xf numFmtId="49" fontId="7" fillId="24" borderId="12" xfId="55" applyNumberFormat="1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Alignment="1">
      <alignment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11" borderId="12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2" fontId="26" fillId="0" borderId="11" xfId="0" applyNumberFormat="1" applyFont="1" applyFill="1" applyBorder="1" applyAlignment="1">
      <alignment horizontal="center" wrapText="1"/>
    </xf>
    <xf numFmtId="0" fontId="0" fillId="11" borderId="12" xfId="0" applyFill="1" applyBorder="1" applyAlignment="1">
      <alignment horizontal="center" wrapText="1"/>
    </xf>
    <xf numFmtId="0" fontId="0" fillId="11" borderId="12" xfId="0" applyFont="1" applyFill="1" applyBorder="1" applyAlignment="1">
      <alignment horizontal="center"/>
    </xf>
    <xf numFmtId="4" fontId="0" fillId="23" borderId="11" xfId="0" applyNumberFormat="1" applyFill="1" applyBorder="1" applyAlignment="1">
      <alignment horizontal="center"/>
    </xf>
    <xf numFmtId="4" fontId="0" fillId="23" borderId="18" xfId="0" applyNumberFormat="1" applyFill="1" applyBorder="1" applyAlignment="1">
      <alignment horizontal="center"/>
    </xf>
    <xf numFmtId="4" fontId="0" fillId="23" borderId="19" xfId="0" applyNumberFormat="1" applyFill="1" applyBorder="1" applyAlignment="1">
      <alignment horizontal="center"/>
    </xf>
    <xf numFmtId="4" fontId="0" fillId="23" borderId="20" xfId="0" applyNumberFormat="1" applyFill="1" applyBorder="1" applyAlignment="1">
      <alignment horizontal="center"/>
    </xf>
    <xf numFmtId="4" fontId="0" fillId="23" borderId="21" xfId="0" applyNumberFormat="1" applyFill="1" applyBorder="1" applyAlignment="1">
      <alignment horizontal="center"/>
    </xf>
    <xf numFmtId="4" fontId="5" fillId="23" borderId="18" xfId="0" applyNumberFormat="1" applyFont="1" applyFill="1" applyBorder="1" applyAlignment="1">
      <alignment horizontal="center"/>
    </xf>
    <xf numFmtId="0" fontId="5" fillId="23" borderId="18" xfId="0" applyFont="1" applyFill="1" applyBorder="1" applyAlignment="1">
      <alignment horizontal="center"/>
    </xf>
    <xf numFmtId="0" fontId="0" fillId="17" borderId="0" xfId="0" applyFill="1" applyAlignment="1">
      <alignment/>
    </xf>
    <xf numFmtId="0" fontId="0" fillId="23" borderId="12" xfId="0" applyFill="1" applyBorder="1" applyAlignment="1">
      <alignment horizontal="center"/>
    </xf>
    <xf numFmtId="4" fontId="0" fillId="23" borderId="11" xfId="0" applyNumberFormat="1" applyFill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0" fillId="0" borderId="0" xfId="0" applyAlignment="1">
      <alignment horizontal="center"/>
    </xf>
    <xf numFmtId="0" fontId="27" fillId="0" borderId="12" xfId="0" applyFont="1" applyFill="1" applyBorder="1" applyAlignment="1">
      <alignment horizontal="center" vertical="top" wrapText="1"/>
    </xf>
    <xf numFmtId="0" fontId="24" fillId="0" borderId="23" xfId="42" applyFill="1" applyBorder="1" applyAlignment="1">
      <alignment horizontal="center" vertical="top"/>
    </xf>
    <xf numFmtId="0" fontId="26" fillId="0" borderId="11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left" vertical="top"/>
    </xf>
    <xf numFmtId="0" fontId="27" fillId="0" borderId="12" xfId="0" applyFont="1" applyFill="1" applyBorder="1" applyAlignment="1">
      <alignment horizontal="left" vertical="top"/>
    </xf>
    <xf numFmtId="0" fontId="26" fillId="0" borderId="12" xfId="0" applyFont="1" applyFill="1" applyBorder="1" applyAlignment="1">
      <alignment horizontal="center" vertical="top"/>
    </xf>
    <xf numFmtId="0" fontId="26" fillId="0" borderId="22" xfId="0" applyFont="1" applyFill="1" applyBorder="1" applyAlignment="1">
      <alignment horizontal="center" vertical="top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3" borderId="26" xfId="0" applyFont="1" applyFill="1" applyBorder="1" applyAlignment="1">
      <alignment vertical="top" wrapText="1"/>
    </xf>
    <xf numFmtId="0" fontId="3" fillId="3" borderId="25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vertical="top" wrapText="1"/>
    </xf>
    <xf numFmtId="0" fontId="3" fillId="3" borderId="27" xfId="0" applyFont="1" applyFill="1" applyBorder="1" applyAlignment="1">
      <alignment vertical="top"/>
    </xf>
    <xf numFmtId="0" fontId="3" fillId="10" borderId="11" xfId="0" applyFont="1" applyFill="1" applyBorder="1" applyAlignment="1">
      <alignment horizontal="center"/>
    </xf>
    <xf numFmtId="0" fontId="3" fillId="11" borderId="28" xfId="0" applyFont="1" applyFill="1" applyBorder="1" applyAlignment="1">
      <alignment vertical="top"/>
    </xf>
    <xf numFmtId="0" fontId="3" fillId="11" borderId="29" xfId="0" applyFont="1" applyFill="1" applyBorder="1" applyAlignment="1">
      <alignment vertical="top"/>
    </xf>
    <xf numFmtId="0" fontId="3" fillId="11" borderId="30" xfId="0" applyFont="1" applyFill="1" applyBorder="1" applyAlignment="1">
      <alignment horizontal="center"/>
    </xf>
    <xf numFmtId="0" fontId="3" fillId="11" borderId="31" xfId="0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 vertical="top"/>
    </xf>
    <xf numFmtId="0" fontId="26" fillId="0" borderId="33" xfId="0" applyFont="1" applyFill="1" applyBorder="1" applyAlignment="1">
      <alignment horizontal="center" vertical="top"/>
    </xf>
    <xf numFmtId="0" fontId="3" fillId="11" borderId="34" xfId="0" applyFont="1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29" fillId="0" borderId="0" xfId="0" applyFont="1" applyAlignment="1">
      <alignment/>
    </xf>
    <xf numFmtId="0" fontId="3" fillId="11" borderId="37" xfId="0" applyFont="1" applyFill="1" applyBorder="1" applyAlignment="1">
      <alignment horizontal="left" vertical="center"/>
    </xf>
    <xf numFmtId="0" fontId="3" fillId="11" borderId="37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vertical="center" wrapText="1"/>
    </xf>
    <xf numFmtId="0" fontId="0" fillId="23" borderId="38" xfId="0" applyFill="1" applyBorder="1" applyAlignment="1">
      <alignment horizontal="center"/>
    </xf>
    <xf numFmtId="0" fontId="3" fillId="2" borderId="12" xfId="0" applyFont="1" applyFill="1" applyBorder="1" applyAlignment="1">
      <alignment horizontal="left" vertical="center" wrapText="1"/>
    </xf>
    <xf numFmtId="0" fontId="0" fillId="10" borderId="32" xfId="0" applyFill="1" applyBorder="1" applyAlignment="1">
      <alignment horizontal="center" vertical="center"/>
    </xf>
    <xf numFmtId="0" fontId="0" fillId="10" borderId="32" xfId="0" applyFill="1" applyBorder="1" applyAlignment="1">
      <alignment horizontal="center" vertical="center" wrapText="1"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12" xfId="0" applyFill="1" applyBorder="1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27" fillId="0" borderId="32" xfId="0" applyFont="1" applyFill="1" applyBorder="1" applyAlignment="1">
      <alignment horizontal="left" vertical="top"/>
    </xf>
    <xf numFmtId="0" fontId="34" fillId="2" borderId="30" xfId="53" applyFont="1" applyFill="1" applyBorder="1" applyAlignment="1" applyProtection="1">
      <alignment horizontal="left" wrapText="1"/>
      <protection/>
    </xf>
    <xf numFmtId="2" fontId="35" fillId="23" borderId="41" xfId="53" applyNumberFormat="1" applyFont="1" applyFill="1" applyBorder="1" applyAlignment="1" applyProtection="1">
      <alignment horizontal="center"/>
      <protection/>
    </xf>
    <xf numFmtId="2" fontId="35" fillId="23" borderId="42" xfId="53" applyNumberFormat="1" applyFont="1" applyFill="1" applyBorder="1" applyAlignment="1" applyProtection="1">
      <alignment horizontal="center"/>
      <protection/>
    </xf>
    <xf numFmtId="2" fontId="35" fillId="23" borderId="43" xfId="53" applyNumberFormat="1" applyFont="1" applyFill="1" applyBorder="1" applyAlignment="1" applyProtection="1">
      <alignment horizontal="center"/>
      <protection/>
    </xf>
    <xf numFmtId="0" fontId="34" fillId="2" borderId="31" xfId="53" applyFont="1" applyFill="1" applyBorder="1" applyAlignment="1" applyProtection="1">
      <alignment horizontal="left" wrapText="1"/>
      <protection/>
    </xf>
    <xf numFmtId="3" fontId="35" fillId="23" borderId="44" xfId="53" applyNumberFormat="1" applyFont="1" applyFill="1" applyBorder="1" applyAlignment="1" applyProtection="1">
      <alignment horizontal="center" wrapText="1"/>
      <protection locked="0"/>
    </xf>
    <xf numFmtId="4" fontId="35" fillId="23" borderId="12" xfId="53" applyNumberFormat="1" applyFont="1" applyFill="1" applyBorder="1" applyAlignment="1" applyProtection="1">
      <alignment horizontal="center" wrapText="1"/>
      <protection/>
    </xf>
    <xf numFmtId="0" fontId="0" fillId="23" borderId="45" xfId="0" applyFill="1" applyBorder="1" applyAlignment="1">
      <alignment horizontal="center"/>
    </xf>
    <xf numFmtId="3" fontId="35" fillId="23" borderId="12" xfId="53" applyNumberFormat="1" applyFont="1" applyFill="1" applyBorder="1" applyAlignment="1" applyProtection="1">
      <alignment horizontal="center" wrapText="1"/>
      <protection locked="0"/>
    </xf>
    <xf numFmtId="0" fontId="34" fillId="2" borderId="31" xfId="53" applyFont="1" applyFill="1" applyBorder="1" applyAlignment="1" applyProtection="1">
      <alignment wrapText="1"/>
      <protection/>
    </xf>
    <xf numFmtId="3" fontId="35" fillId="23" borderId="12" xfId="53" applyNumberFormat="1" applyFont="1" applyFill="1" applyBorder="1" applyAlignment="1" applyProtection="1">
      <alignment horizontal="center" vertical="center" wrapText="1"/>
      <protection locked="0"/>
    </xf>
    <xf numFmtId="2" fontId="35" fillId="23" borderId="12" xfId="53" applyNumberFormat="1" applyFont="1" applyFill="1" applyBorder="1" applyAlignment="1" applyProtection="1">
      <alignment horizontal="center" wrapText="1"/>
      <protection/>
    </xf>
    <xf numFmtId="0" fontId="35" fillId="2" borderId="31" xfId="54" applyFont="1" applyFill="1" applyBorder="1" applyAlignment="1" applyProtection="1">
      <alignment horizontal="right" wrapText="1"/>
      <protection/>
    </xf>
    <xf numFmtId="10" fontId="35" fillId="23" borderId="12" xfId="53" applyNumberFormat="1" applyFont="1" applyFill="1" applyBorder="1" applyAlignment="1" applyProtection="1">
      <alignment horizontal="center" wrapText="1"/>
      <protection/>
    </xf>
    <xf numFmtId="4" fontId="35" fillId="23" borderId="12" xfId="53" applyNumberFormat="1" applyFont="1" applyFill="1" applyBorder="1" applyAlignment="1" applyProtection="1">
      <alignment horizontal="center" wrapText="1"/>
      <protection locked="0"/>
    </xf>
    <xf numFmtId="0" fontId="36" fillId="2" borderId="34" xfId="53" applyFont="1" applyFill="1" applyBorder="1" applyAlignment="1" applyProtection="1">
      <alignment horizontal="left" wrapText="1"/>
      <protection/>
    </xf>
    <xf numFmtId="3" fontId="35" fillId="23" borderId="46" xfId="53" applyNumberFormat="1" applyFont="1" applyFill="1" applyBorder="1" applyAlignment="1" applyProtection="1">
      <alignment horizontal="center" wrapText="1"/>
      <protection locked="0"/>
    </xf>
    <xf numFmtId="4" fontId="35" fillId="23" borderId="47" xfId="53" applyNumberFormat="1" applyFont="1" applyFill="1" applyBorder="1" applyAlignment="1" applyProtection="1">
      <alignment horizontal="center" wrapText="1"/>
      <protection locked="0"/>
    </xf>
    <xf numFmtId="0" fontId="0" fillId="23" borderId="48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7" fillId="0" borderId="49" xfId="0" applyFont="1" applyFill="1" applyBorder="1" applyAlignment="1">
      <alignment horizontal="left" vertical="top"/>
    </xf>
    <xf numFmtId="0" fontId="0" fillId="2" borderId="50" xfId="0" applyFill="1" applyBorder="1" applyAlignment="1">
      <alignment/>
    </xf>
    <xf numFmtId="0" fontId="0" fillId="23" borderId="51" xfId="0" applyFill="1" applyBorder="1" applyAlignment="1">
      <alignment horizontal="center"/>
    </xf>
    <xf numFmtId="0" fontId="0" fillId="23" borderId="52" xfId="0" applyFill="1" applyBorder="1" applyAlignment="1">
      <alignment horizontal="center"/>
    </xf>
    <xf numFmtId="0" fontId="0" fillId="23" borderId="40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10" borderId="32" xfId="0" applyFill="1" applyBorder="1" applyAlignment="1">
      <alignment horizontal="center"/>
    </xf>
    <xf numFmtId="0" fontId="0" fillId="10" borderId="53" xfId="0" applyFill="1" applyBorder="1" applyAlignment="1">
      <alignment horizontal="center"/>
    </xf>
    <xf numFmtId="0" fontId="0" fillId="23" borderId="54" xfId="0" applyFill="1" applyBorder="1" applyAlignment="1">
      <alignment horizontal="center"/>
    </xf>
    <xf numFmtId="0" fontId="0" fillId="23" borderId="55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3" borderId="18" xfId="0" applyFill="1" applyBorder="1" applyAlignment="1">
      <alignment horizontal="center"/>
    </xf>
    <xf numFmtId="0" fontId="27" fillId="0" borderId="12" xfId="0" applyFont="1" applyFill="1" applyBorder="1" applyAlignment="1">
      <alignment horizontal="left" vertical="top" wrapText="1"/>
    </xf>
    <xf numFmtId="0" fontId="27" fillId="0" borderId="27" xfId="0" applyFont="1" applyFill="1" applyBorder="1" applyAlignment="1">
      <alignment horizontal="left" vertical="top"/>
    </xf>
    <xf numFmtId="0" fontId="27" fillId="0" borderId="23" xfId="0" applyFont="1" applyFill="1" applyBorder="1" applyAlignment="1">
      <alignment horizontal="left" vertical="top"/>
    </xf>
    <xf numFmtId="0" fontId="5" fillId="23" borderId="5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4" borderId="38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top"/>
    </xf>
    <xf numFmtId="0" fontId="27" fillId="0" borderId="57" xfId="0" applyFont="1" applyFill="1" applyBorder="1" applyAlignment="1">
      <alignment horizontal="left" vertical="top"/>
    </xf>
    <xf numFmtId="0" fontId="27" fillId="0" borderId="12" xfId="0" applyFont="1" applyFill="1" applyBorder="1" applyAlignment="1">
      <alignment horizontal="center" vertical="top"/>
    </xf>
    <xf numFmtId="0" fontId="27" fillId="0" borderId="22" xfId="0" applyFont="1" applyFill="1" applyBorder="1" applyAlignment="1">
      <alignment horizontal="center" vertical="top"/>
    </xf>
    <xf numFmtId="0" fontId="27" fillId="0" borderId="26" xfId="0" applyFont="1" applyFill="1" applyBorder="1" applyAlignment="1">
      <alignment horizontal="left" vertical="center"/>
    </xf>
    <xf numFmtId="0" fontId="27" fillId="0" borderId="58" xfId="0" applyFont="1" applyFill="1" applyBorder="1" applyAlignment="1">
      <alignment horizontal="left" vertical="center"/>
    </xf>
    <xf numFmtId="0" fontId="27" fillId="0" borderId="58" xfId="0" applyFont="1" applyFill="1" applyBorder="1" applyAlignment="1">
      <alignment horizontal="center" vertical="top"/>
    </xf>
    <xf numFmtId="0" fontId="27" fillId="0" borderId="59" xfId="0" applyFont="1" applyFill="1" applyBorder="1" applyAlignment="1">
      <alignment horizontal="center" vertical="top"/>
    </xf>
    <xf numFmtId="0" fontId="26" fillId="0" borderId="11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6" fillId="0" borderId="60" xfId="0" applyFont="1" applyFill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 wrapText="1"/>
    </xf>
    <xf numFmtId="0" fontId="26" fillId="0" borderId="63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/>
    </xf>
    <xf numFmtId="0" fontId="26" fillId="0" borderId="58" xfId="0" applyFont="1" applyFill="1" applyBorder="1" applyAlignment="1">
      <alignment horizontal="center"/>
    </xf>
    <xf numFmtId="0" fontId="26" fillId="0" borderId="59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 vertical="top"/>
    </xf>
    <xf numFmtId="0" fontId="26" fillId="0" borderId="36" xfId="0" applyFont="1" applyFill="1" applyBorder="1" applyAlignment="1">
      <alignment horizontal="center" vertical="top"/>
    </xf>
    <xf numFmtId="0" fontId="27" fillId="0" borderId="26" xfId="0" applyFont="1" applyFill="1" applyBorder="1" applyAlignment="1">
      <alignment horizontal="left" vertical="top" wrapText="1"/>
    </xf>
    <xf numFmtId="0" fontId="27" fillId="0" borderId="58" xfId="0" applyFont="1" applyFill="1" applyBorder="1" applyAlignment="1">
      <alignment horizontal="left" vertical="top" wrapText="1"/>
    </xf>
    <xf numFmtId="0" fontId="27" fillId="0" borderId="25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center"/>
    </xf>
    <xf numFmtId="0" fontId="26" fillId="0" borderId="58" xfId="0" applyFont="1" applyFill="1" applyBorder="1" applyAlignment="1">
      <alignment horizontal="center" vertical="top"/>
    </xf>
    <xf numFmtId="0" fontId="26" fillId="0" borderId="59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3" borderId="27" xfId="0" applyFont="1" applyFill="1" applyBorder="1" applyAlignment="1">
      <alignment horizontal="left"/>
    </xf>
    <xf numFmtId="0" fontId="3" fillId="3" borderId="23" xfId="0" applyFont="1" applyFill="1" applyBorder="1" applyAlignment="1">
      <alignment horizontal="left"/>
    </xf>
    <xf numFmtId="0" fontId="0" fillId="3" borderId="66" xfId="0" applyFill="1" applyBorder="1" applyAlignment="1">
      <alignment horizontal="center"/>
    </xf>
    <xf numFmtId="0" fontId="0" fillId="3" borderId="67" xfId="0" applyFill="1" applyBorder="1" applyAlignment="1">
      <alignment horizontal="center"/>
    </xf>
    <xf numFmtId="0" fontId="3" fillId="3" borderId="25" xfId="0" applyFont="1" applyFill="1" applyBorder="1" applyAlignment="1">
      <alignment horizontal="left" wrapText="1"/>
    </xf>
    <xf numFmtId="0" fontId="3" fillId="3" borderId="12" xfId="0" applyFont="1" applyFill="1" applyBorder="1" applyAlignment="1">
      <alignment horizontal="left" wrapText="1"/>
    </xf>
    <xf numFmtId="0" fontId="0" fillId="3" borderId="66" xfId="0" applyFill="1" applyBorder="1" applyAlignment="1">
      <alignment horizontal="center" vertical="center"/>
    </xf>
    <xf numFmtId="0" fontId="0" fillId="3" borderId="67" xfId="0" applyFill="1" applyBorder="1" applyAlignment="1">
      <alignment horizontal="center" vertical="center"/>
    </xf>
    <xf numFmtId="0" fontId="3" fillId="3" borderId="26" xfId="0" applyFont="1" applyFill="1" applyBorder="1" applyAlignment="1">
      <alignment horizontal="left" vertical="top" wrapText="1"/>
    </xf>
    <xf numFmtId="0" fontId="3" fillId="3" borderId="58" xfId="0" applyFont="1" applyFill="1" applyBorder="1" applyAlignment="1">
      <alignment horizontal="left" vertical="top" wrapText="1"/>
    </xf>
    <xf numFmtId="0" fontId="0" fillId="3" borderId="68" xfId="0" applyFill="1" applyBorder="1" applyAlignment="1">
      <alignment horizontal="center" wrapText="1" shrinkToFit="1"/>
    </xf>
    <xf numFmtId="0" fontId="0" fillId="3" borderId="69" xfId="0" applyFill="1" applyBorder="1" applyAlignment="1">
      <alignment horizontal="center" wrapText="1" shrinkToFit="1"/>
    </xf>
    <xf numFmtId="0" fontId="3" fillId="11" borderId="26" xfId="0" applyFont="1" applyFill="1" applyBorder="1" applyAlignment="1">
      <alignment horizontal="left"/>
    </xf>
    <xf numFmtId="0" fontId="3" fillId="11" borderId="58" xfId="0" applyFont="1" applyFill="1" applyBorder="1" applyAlignment="1">
      <alignment horizontal="left"/>
    </xf>
    <xf numFmtId="0" fontId="0" fillId="11" borderId="68" xfId="0" applyFill="1" applyBorder="1" applyAlignment="1">
      <alignment horizontal="center"/>
    </xf>
    <xf numFmtId="0" fontId="0" fillId="11" borderId="69" xfId="0" applyFill="1" applyBorder="1" applyAlignment="1">
      <alignment horizontal="center"/>
    </xf>
    <xf numFmtId="0" fontId="3" fillId="11" borderId="25" xfId="0" applyFont="1" applyFill="1" applyBorder="1" applyAlignment="1">
      <alignment horizontal="left"/>
    </xf>
    <xf numFmtId="0" fontId="3" fillId="11" borderId="12" xfId="0" applyFont="1" applyFill="1" applyBorder="1" applyAlignment="1">
      <alignment horizontal="left"/>
    </xf>
    <xf numFmtId="0" fontId="3" fillId="10" borderId="11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0" fillId="11" borderId="12" xfId="0" applyFill="1" applyBorder="1" applyAlignment="1">
      <alignment horizontal="center"/>
    </xf>
    <xf numFmtId="0" fontId="0" fillId="11" borderId="22" xfId="0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6" borderId="11" xfId="0" applyFill="1" applyBorder="1" applyAlignment="1">
      <alignment horizontal="left" vertical="center" wrapText="1"/>
    </xf>
    <xf numFmtId="0" fontId="0" fillId="23" borderId="11" xfId="0" applyFill="1" applyBorder="1" applyAlignment="1">
      <alignment horizontal="center"/>
    </xf>
    <xf numFmtId="0" fontId="3" fillId="11" borderId="68" xfId="0" applyFont="1" applyFill="1" applyBorder="1" applyAlignment="1">
      <alignment horizontal="left"/>
    </xf>
    <xf numFmtId="0" fontId="0" fillId="11" borderId="70" xfId="0" applyFill="1" applyBorder="1" applyAlignment="1">
      <alignment horizontal="center"/>
    </xf>
    <xf numFmtId="0" fontId="0" fillId="11" borderId="43" xfId="0" applyFill="1" applyBorder="1" applyAlignment="1">
      <alignment horizontal="center"/>
    </xf>
    <xf numFmtId="0" fontId="3" fillId="11" borderId="66" xfId="0" applyFont="1" applyFill="1" applyBorder="1" applyAlignment="1">
      <alignment horizontal="left"/>
    </xf>
    <xf numFmtId="0" fontId="0" fillId="11" borderId="71" xfId="0" applyFill="1" applyBorder="1" applyAlignment="1">
      <alignment horizontal="center"/>
    </xf>
    <xf numFmtId="0" fontId="0" fillId="11" borderId="48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3" fillId="3" borderId="72" xfId="0" applyFont="1" applyFill="1" applyBorder="1" applyAlignment="1">
      <alignment horizontal="left" vertical="top" wrapText="1"/>
    </xf>
    <xf numFmtId="0" fontId="3" fillId="3" borderId="40" xfId="0" applyFont="1" applyFill="1" applyBorder="1" applyAlignment="1">
      <alignment horizontal="left" vertical="top" wrapText="1"/>
    </xf>
    <xf numFmtId="0" fontId="0" fillId="3" borderId="73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11" borderId="74" xfId="0" applyFill="1" applyBorder="1" applyAlignment="1">
      <alignment horizontal="center"/>
    </xf>
    <xf numFmtId="0" fontId="0" fillId="11" borderId="45" xfId="0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11" borderId="75" xfId="0" applyFill="1" applyBorder="1" applyAlignment="1">
      <alignment horizontal="center"/>
    </xf>
    <xf numFmtId="0" fontId="0" fillId="11" borderId="76" xfId="0" applyFill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11" borderId="77" xfId="0" applyFont="1" applyFill="1" applyBorder="1" applyAlignment="1">
      <alignment horizontal="left" vertical="center"/>
    </xf>
    <xf numFmtId="0" fontId="3" fillId="11" borderId="78" xfId="0" applyFont="1" applyFill="1" applyBorder="1" applyAlignment="1">
      <alignment horizontal="left" vertical="center"/>
    </xf>
    <xf numFmtId="0" fontId="0" fillId="11" borderId="79" xfId="0" applyFill="1" applyBorder="1" applyAlignment="1">
      <alignment horizontal="center"/>
    </xf>
    <xf numFmtId="0" fontId="0" fillId="11" borderId="80" xfId="0" applyFill="1" applyBorder="1" applyAlignment="1">
      <alignment horizontal="center"/>
    </xf>
    <xf numFmtId="0" fontId="0" fillId="11" borderId="81" xfId="0" applyFill="1" applyBorder="1" applyAlignment="1">
      <alignment horizontal="center"/>
    </xf>
    <xf numFmtId="0" fontId="0" fillId="11" borderId="82" xfId="0" applyFill="1" applyBorder="1" applyAlignment="1">
      <alignment horizontal="center"/>
    </xf>
    <xf numFmtId="0" fontId="0" fillId="23" borderId="38" xfId="0" applyFill="1" applyBorder="1" applyAlignment="1">
      <alignment horizontal="center"/>
    </xf>
    <xf numFmtId="0" fontId="0" fillId="23" borderId="44" xfId="0" applyFill="1" applyBorder="1" applyAlignment="1">
      <alignment horizontal="center"/>
    </xf>
    <xf numFmtId="0" fontId="3" fillId="0" borderId="83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4" fillId="10" borderId="37" xfId="53" applyFont="1" applyFill="1" applyBorder="1" applyAlignment="1" applyProtection="1">
      <alignment horizontal="center" vertical="center" wrapText="1"/>
      <protection/>
    </xf>
    <xf numFmtId="0" fontId="34" fillId="10" borderId="77" xfId="53" applyFont="1" applyFill="1" applyBorder="1" applyAlignment="1" applyProtection="1">
      <alignment horizontal="center" vertical="center" wrapText="1"/>
      <protection/>
    </xf>
    <xf numFmtId="0" fontId="34" fillId="10" borderId="78" xfId="53" applyFont="1" applyFill="1" applyBorder="1" applyAlignment="1" applyProtection="1">
      <alignment horizontal="center" vertical="center" wrapText="1"/>
      <protection/>
    </xf>
    <xf numFmtId="0" fontId="34" fillId="10" borderId="80" xfId="53" applyFont="1" applyFill="1" applyBorder="1" applyAlignment="1" applyProtection="1">
      <alignment horizontal="center" vertical="center" wrapText="1"/>
      <protection/>
    </xf>
    <xf numFmtId="0" fontId="34" fillId="10" borderId="82" xfId="53" applyFont="1" applyFill="1" applyBorder="1" applyAlignment="1" applyProtection="1">
      <alignment horizontal="center" vertical="center" wrapText="1"/>
      <protection/>
    </xf>
    <xf numFmtId="0" fontId="34" fillId="6" borderId="75" xfId="53" applyFont="1" applyFill="1" applyBorder="1" applyAlignment="1" applyProtection="1">
      <alignment horizontal="left" vertical="center" wrapText="1"/>
      <protection/>
    </xf>
    <xf numFmtId="0" fontId="34" fillId="6" borderId="84" xfId="53" applyFont="1" applyFill="1" applyBorder="1" applyAlignment="1" applyProtection="1">
      <alignment horizontal="left" vertical="center" wrapText="1"/>
      <protection/>
    </xf>
    <xf numFmtId="0" fontId="34" fillId="6" borderId="76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3" fillId="0" borderId="85" xfId="0" applyFont="1" applyBorder="1" applyAlignment="1">
      <alignment horizontal="center"/>
    </xf>
    <xf numFmtId="0" fontId="0" fillId="10" borderId="32" xfId="0" applyFill="1" applyBorder="1" applyAlignment="1">
      <alignment horizontal="center" vertical="center" wrapText="1"/>
    </xf>
    <xf numFmtId="0" fontId="0" fillId="10" borderId="86" xfId="0" applyFill="1" applyBorder="1" applyAlignment="1">
      <alignment horizontal="center" vertical="center" wrapText="1"/>
    </xf>
    <xf numFmtId="0" fontId="0" fillId="10" borderId="87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2" xfId="0" applyFill="1" applyBorder="1" applyAlignment="1">
      <alignment horizontal="center"/>
    </xf>
    <xf numFmtId="0" fontId="0" fillId="23" borderId="79" xfId="0" applyFill="1" applyBorder="1" applyAlignment="1">
      <alignment horizontal="center"/>
    </xf>
    <xf numFmtId="0" fontId="0" fillId="23" borderId="88" xfId="0" applyFill="1" applyBorder="1" applyAlignment="1">
      <alignment horizontal="center"/>
    </xf>
    <xf numFmtId="0" fontId="0" fillId="23" borderId="80" xfId="0" applyFill="1" applyBorder="1" applyAlignment="1">
      <alignment horizontal="center"/>
    </xf>
    <xf numFmtId="0" fontId="0" fillId="23" borderId="89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90" xfId="0" applyFill="1" applyBorder="1" applyAlignment="1">
      <alignment horizontal="center"/>
    </xf>
    <xf numFmtId="0" fontId="0" fillId="23" borderId="81" xfId="0" applyFill="1" applyBorder="1" applyAlignment="1">
      <alignment horizontal="center"/>
    </xf>
    <xf numFmtId="0" fontId="0" fillId="23" borderId="91" xfId="0" applyFill="1" applyBorder="1" applyAlignment="1">
      <alignment horizontal="center"/>
    </xf>
    <xf numFmtId="0" fontId="0" fillId="23" borderId="82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53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92" xfId="0" applyFill="1" applyBorder="1" applyAlignment="1">
      <alignment horizontal="left" vertical="center"/>
    </xf>
    <xf numFmtId="0" fontId="0" fillId="4" borderId="93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94" xfId="0" applyFill="1" applyBorder="1" applyAlignment="1">
      <alignment horizontal="left" vertical="center" wrapText="1"/>
    </xf>
    <xf numFmtId="0" fontId="0" fillId="4" borderId="95" xfId="0" applyFill="1" applyBorder="1" applyAlignment="1">
      <alignment horizontal="left" vertical="center" wrapText="1"/>
    </xf>
    <xf numFmtId="0" fontId="0" fillId="4" borderId="85" xfId="0" applyFill="1" applyBorder="1" applyAlignment="1">
      <alignment horizontal="left" vertical="center" wrapText="1"/>
    </xf>
    <xf numFmtId="0" fontId="0" fillId="4" borderId="96" xfId="0" applyFill="1" applyBorder="1" applyAlignment="1">
      <alignment horizontal="left" vertical="center" wrapText="1"/>
    </xf>
    <xf numFmtId="0" fontId="0" fillId="4" borderId="53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92" xfId="0" applyFill="1" applyBorder="1" applyAlignment="1">
      <alignment horizontal="center" vertical="top" wrapText="1"/>
    </xf>
    <xf numFmtId="0" fontId="0" fillId="4" borderId="93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94" xfId="0" applyFill="1" applyBorder="1" applyAlignment="1">
      <alignment horizontal="center" vertical="top" wrapText="1"/>
    </xf>
    <xf numFmtId="0" fontId="0" fillId="4" borderId="95" xfId="0" applyFill="1" applyBorder="1" applyAlignment="1">
      <alignment horizontal="center" vertical="top" wrapText="1"/>
    </xf>
    <xf numFmtId="0" fontId="0" fillId="4" borderId="85" xfId="0" applyFill="1" applyBorder="1" applyAlignment="1">
      <alignment horizontal="center" vertical="top" wrapText="1"/>
    </xf>
    <xf numFmtId="0" fontId="0" fillId="4" borderId="96" xfId="0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0" fillId="23" borderId="66" xfId="0" applyFill="1" applyBorder="1" applyAlignment="1">
      <alignment horizontal="center" vertical="center"/>
    </xf>
    <xf numFmtId="0" fontId="0" fillId="23" borderId="97" xfId="0" applyFill="1" applyBorder="1" applyAlignment="1">
      <alignment horizontal="center" vertical="center"/>
    </xf>
    <xf numFmtId="0" fontId="0" fillId="23" borderId="98" xfId="0" applyFill="1" applyBorder="1" applyAlignment="1">
      <alignment horizontal="center" vertical="center"/>
    </xf>
    <xf numFmtId="0" fontId="24" fillId="23" borderId="12" xfId="42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ommon%20files\&#1056;&#1069;&#1050;%202011\&#1056;&#1069;&#1050;%20&#1043;&#1058;&#1057;\&#1090;&#1077;&#1087;&#1083;&#1086;\&#1058;&#1077;&#1087;&#1083;&#1086;%202011%20&#1047;&#1099;&#1088;&#1103;&#1085;&#1082;&#1072;\&#1040;&#1085;&#1082;&#1077;&#1090;&#1072;%20&#1080;%20&#1055;&#1088;&#1080;&#1083;&#1086;&#1078;&#1077;&#1085;&#1080;&#1103;%20&#1047;&#1099;&#1088;%20%20&#1058;&#1077;&#1087;&#1083;&#1086;%202011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ommon%20files\&#1056;&#1069;&#1050;%202011\&#1056;&#1069;&#1050;%20&#1043;&#1058;&#1057;\&#1090;&#1077;&#1087;&#1083;&#1086;\&#1058;&#1077;&#1087;&#1083;&#1086;%202011%20&#1047;&#1099;&#1088;&#1103;&#1085;&#1082;&#1072;\&#1047;&#1099;&#1088;&#1103;&#1085;&#1082;&#1072;%20&#1058;1,&#1076;&#1086;&#1075;,&#1058;1.2,&#1055;1.7,12.1,12.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Прил 2.1 ОХР"/>
      <sheetName val="Прил 2.2 ОХР"/>
      <sheetName val="общехоз."/>
      <sheetName val="Прил 2.3 Прочие тепло"/>
      <sheetName val="услуги банка"/>
      <sheetName val="Прил 3.2 Проч.цех. тепло"/>
      <sheetName val="плата за выбросы"/>
      <sheetName val="Экология"/>
      <sheetName val="Прил 3.1 Сбыт"/>
      <sheetName val="сбыт"/>
      <sheetName val="ФОТ(Сбыт)"/>
      <sheetName val="Сбыт (1)"/>
      <sheetName val="Прил 5.1 Регламент тепло"/>
      <sheetName val="Прил 5.2 Трансп"/>
      <sheetName val="Затраты по статьям(транспорт)"/>
      <sheetName val="ГСМ (транспорт)"/>
      <sheetName val="аренда (транспорт)"/>
      <sheetName val="Распределение  машиночасов"/>
      <sheetName val="Материалы тепло факт"/>
      <sheetName val="Прил 6.3 Материалы тепло"/>
      <sheetName val="Прил 6.3 Материалы план"/>
      <sheetName val="Прил 6.2 Подряд"/>
      <sheetName val="Прил 6.1 Хоз.способ тепло"/>
      <sheetName val="Прил 6.1 Хоз.способ"/>
      <sheetName val="Спецодежда План"/>
      <sheetName val="Обучение"/>
      <sheetName val="Охрана труда"/>
      <sheetName val="Вспомог. материалы"/>
      <sheetName val="Прил 7.2 Химреагент"/>
      <sheetName val="соль"/>
      <sheetName val="Прил 7.3 Вспом. тепло"/>
      <sheetName val="Прил 8.1 ФОТ свод тепло"/>
      <sheetName val="Прил 8.1 Чапаева"/>
      <sheetName val="Прил 8.1 ЗСМ"/>
      <sheetName val="Прил 8.1 Калинина"/>
      <sheetName val="Прил 8.1 ЦРБ"/>
      <sheetName val="Прил 8.1 Центральная"/>
      <sheetName val="Прил 8.2 Числ. тепло"/>
      <sheetName val="ФОТ(тепл.)"/>
      <sheetName val="ФОТ(Тр.цех)"/>
      <sheetName val="Трансп.(свод)"/>
      <sheetName val="Управление"/>
      <sheetName val="Управл(тепло)"/>
      <sheetName val="Прил 10.1 Топливо"/>
      <sheetName val="Прил 10.2 Топл.цена"/>
      <sheetName val="Прил 10.3 Свод баланс"/>
      <sheetName val="Прил 10.5 Уголь"/>
      <sheetName val="Прил 10.6 Уголь"/>
      <sheetName val="Прил 10.7 Нефть"/>
      <sheetName val="Прил 10.8 Нефть"/>
      <sheetName val="Прил 11.2 Аренда"/>
      <sheetName val="Аренда ФАКТ тепло"/>
      <sheetName val="16"/>
      <sheetName val="17 "/>
      <sheetName val=" Эл. энергия план"/>
      <sheetName val=" Прил. 7 Эл.энергия факт"/>
      <sheetName val="15 и 22"/>
    </sheetNames>
    <sheetDataSet>
      <sheetData sheetId="29">
        <row r="8">
          <cell r="E8">
            <v>3300</v>
          </cell>
        </row>
      </sheetData>
      <sheetData sheetId="47">
        <row r="22">
          <cell r="C22">
            <v>2442.54</v>
          </cell>
          <cell r="D22">
            <v>1333.208258616031</v>
          </cell>
          <cell r="E22">
            <v>3256414.5</v>
          </cell>
        </row>
      </sheetData>
      <sheetData sheetId="49">
        <row r="22">
          <cell r="C22">
            <v>1829.098</v>
          </cell>
          <cell r="D22">
            <v>6329.239067562263</v>
          </cell>
          <cell r="E22">
            <v>11576798.52</v>
          </cell>
        </row>
      </sheetData>
      <sheetData sheetId="56">
        <row r="32">
          <cell r="D32">
            <v>976295.98</v>
          </cell>
          <cell r="E32">
            <v>2.755476807350984</v>
          </cell>
        </row>
      </sheetData>
      <sheetData sheetId="57">
        <row r="6">
          <cell r="C6">
            <v>776936.49</v>
          </cell>
        </row>
        <row r="8">
          <cell r="C8">
            <v>1340885.6400000001</v>
          </cell>
        </row>
        <row r="14">
          <cell r="C14">
            <v>15352671.64</v>
          </cell>
        </row>
        <row r="16">
          <cell r="C16">
            <v>4707310.83</v>
          </cell>
        </row>
        <row r="18">
          <cell r="C18">
            <v>328965.6</v>
          </cell>
        </row>
        <row r="19">
          <cell r="C19">
            <v>5036.84</v>
          </cell>
        </row>
        <row r="21">
          <cell r="C21">
            <v>20020</v>
          </cell>
        </row>
        <row r="47">
          <cell r="C47">
            <v>6012447.9</v>
          </cell>
        </row>
        <row r="53">
          <cell r="C53">
            <v>30634185.860000007</v>
          </cell>
        </row>
        <row r="54">
          <cell r="C54">
            <v>30089837.322033893</v>
          </cell>
        </row>
        <row r="55">
          <cell r="C55">
            <v>-544348.5379661135</v>
          </cell>
        </row>
        <row r="61">
          <cell r="C61">
            <v>41.5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Т.1. Свод"/>
      <sheetName val="Т.1. Чапаев"/>
      <sheetName val="Т1ЦРБ"/>
      <sheetName val="Т.1. центр"/>
      <sheetName val="Т.1. Кирзавод"/>
      <sheetName val="Т.1. Калининск"/>
      <sheetName val="Реестр дог.Тепло"/>
      <sheetName val="Т.1.2."/>
      <sheetName val="7свод"/>
      <sheetName val="7калининск"/>
      <sheetName val="7чапаев"/>
      <sheetName val="7ЦРБ"/>
      <sheetName val="7центр"/>
      <sheetName val="7кирзаводск"/>
      <sheetName val="12.1.свод"/>
      <sheetName val="12.1. Калин"/>
      <sheetName val="12.1. Чапаев "/>
      <sheetName val="12.1. Кирзав"/>
      <sheetName val="12.1. ЦРБ"/>
      <sheetName val="12.1. Центр"/>
      <sheetName val="12.6 Выручка тепло"/>
    </sheetNames>
    <sheetDataSet>
      <sheetData sheetId="9">
        <row r="10">
          <cell r="C10">
            <v>23779.33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ivanmak@sibmail.com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ec.tomsk.gov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36" t="s">
        <v>164</v>
      </c>
      <c r="C4" s="137"/>
    </row>
    <row r="5" spans="2:3" ht="33.75" customHeight="1">
      <c r="B5" s="14" t="s">
        <v>37</v>
      </c>
      <c r="C5" s="17" t="s">
        <v>165</v>
      </c>
    </row>
    <row r="6" spans="2:3" ht="33" customHeight="1">
      <c r="B6" s="15" t="s">
        <v>2</v>
      </c>
      <c r="C6" s="17" t="s">
        <v>166</v>
      </c>
    </row>
    <row r="7" spans="2:3" ht="30">
      <c r="B7" s="12" t="s">
        <v>38</v>
      </c>
      <c r="C7" s="17" t="s">
        <v>165</v>
      </c>
    </row>
    <row r="8" spans="2:3" ht="30">
      <c r="B8" s="16" t="s">
        <v>39</v>
      </c>
      <c r="C8" s="17" t="s">
        <v>165</v>
      </c>
    </row>
    <row r="9" spans="2:3" ht="30">
      <c r="B9" s="12" t="s">
        <v>40</v>
      </c>
      <c r="C9" s="17" t="s">
        <v>166</v>
      </c>
    </row>
    <row r="10" spans="2:3" ht="45">
      <c r="B10" s="12" t="s">
        <v>3</v>
      </c>
      <c r="C10" s="17" t="s">
        <v>167</v>
      </c>
    </row>
    <row r="11" spans="2:3" ht="30">
      <c r="B11" s="12" t="s">
        <v>4</v>
      </c>
      <c r="C11" s="17" t="s">
        <v>167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7"/>
  <sheetViews>
    <sheetView zoomScalePageLayoutView="0" workbookViewId="0" topLeftCell="A1">
      <selection activeCell="A9" sqref="A9:J2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64" t="s">
        <v>176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0" ht="1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9" ht="15">
      <c r="A3" s="7" t="s">
        <v>0</v>
      </c>
      <c r="B3" s="194" t="str">
        <f>'Т1.1.'!D4</f>
        <v>ООО "ГазТехСервис"</v>
      </c>
      <c r="C3" s="194"/>
      <c r="D3" s="194"/>
      <c r="E3" s="194"/>
      <c r="G3" s="2"/>
      <c r="H3" s="149"/>
      <c r="I3" s="149"/>
    </row>
    <row r="4" spans="1:5" ht="15">
      <c r="A4" s="7" t="s">
        <v>28</v>
      </c>
      <c r="B4" s="194">
        <f>'Т1.1.'!D5</f>
        <v>7017134397</v>
      </c>
      <c r="C4" s="194"/>
      <c r="D4" s="194"/>
      <c r="E4" s="194"/>
    </row>
    <row r="5" spans="1:5" ht="15">
      <c r="A5" s="7" t="s">
        <v>29</v>
      </c>
      <c r="B5" s="194">
        <f>'Т1.1.'!D6</f>
        <v>701701001</v>
      </c>
      <c r="C5" s="194"/>
      <c r="D5" s="194"/>
      <c r="E5" s="194"/>
    </row>
    <row r="6" spans="1:5" ht="15">
      <c r="A6" s="7" t="s">
        <v>68</v>
      </c>
      <c r="B6" s="194" t="s">
        <v>186</v>
      </c>
      <c r="C6" s="194"/>
      <c r="D6" s="194"/>
      <c r="E6" s="194"/>
    </row>
    <row r="7" spans="1:5" ht="15">
      <c r="A7" s="7" t="s">
        <v>75</v>
      </c>
      <c r="B7" s="194" t="str">
        <f>'Т1.1.'!D11</f>
        <v>2009 год</v>
      </c>
      <c r="C7" s="194"/>
      <c r="D7" s="194"/>
      <c r="E7" s="194"/>
    </row>
    <row r="8" spans="2:5" ht="15.75" thickBot="1">
      <c r="B8" s="265"/>
      <c r="C8" s="265"/>
      <c r="D8" s="265"/>
      <c r="E8" s="265"/>
    </row>
    <row r="9" spans="1:10" ht="15">
      <c r="A9" s="255"/>
      <c r="B9" s="256"/>
      <c r="C9" s="256"/>
      <c r="D9" s="256"/>
      <c r="E9" s="256"/>
      <c r="F9" s="256"/>
      <c r="G9" s="256"/>
      <c r="H9" s="256"/>
      <c r="I9" s="256"/>
      <c r="J9" s="257"/>
    </row>
    <row r="10" spans="1:10" ht="15">
      <c r="A10" s="258"/>
      <c r="B10" s="259"/>
      <c r="C10" s="259"/>
      <c r="D10" s="259"/>
      <c r="E10" s="259"/>
      <c r="F10" s="259"/>
      <c r="G10" s="259"/>
      <c r="H10" s="259"/>
      <c r="I10" s="259"/>
      <c r="J10" s="260"/>
    </row>
    <row r="11" spans="1:10" ht="15">
      <c r="A11" s="258"/>
      <c r="B11" s="259"/>
      <c r="C11" s="259"/>
      <c r="D11" s="259"/>
      <c r="E11" s="259"/>
      <c r="F11" s="259"/>
      <c r="G11" s="259"/>
      <c r="H11" s="259"/>
      <c r="I11" s="259"/>
      <c r="J11" s="260"/>
    </row>
    <row r="12" spans="1:10" ht="15">
      <c r="A12" s="258"/>
      <c r="B12" s="259"/>
      <c r="C12" s="259"/>
      <c r="D12" s="259"/>
      <c r="E12" s="259"/>
      <c r="F12" s="259"/>
      <c r="G12" s="259"/>
      <c r="H12" s="259"/>
      <c r="I12" s="259"/>
      <c r="J12" s="260"/>
    </row>
    <row r="13" spans="1:10" ht="15">
      <c r="A13" s="258"/>
      <c r="B13" s="259"/>
      <c r="C13" s="259"/>
      <c r="D13" s="259"/>
      <c r="E13" s="259"/>
      <c r="F13" s="259"/>
      <c r="G13" s="259"/>
      <c r="H13" s="259"/>
      <c r="I13" s="259"/>
      <c r="J13" s="260"/>
    </row>
    <row r="14" spans="1:10" ht="15">
      <c r="A14" s="258"/>
      <c r="B14" s="259"/>
      <c r="C14" s="259"/>
      <c r="D14" s="259"/>
      <c r="E14" s="259"/>
      <c r="F14" s="259"/>
      <c r="G14" s="259"/>
      <c r="H14" s="259"/>
      <c r="I14" s="259"/>
      <c r="J14" s="260"/>
    </row>
    <row r="15" spans="1:10" ht="15">
      <c r="A15" s="258"/>
      <c r="B15" s="259"/>
      <c r="C15" s="259"/>
      <c r="D15" s="259"/>
      <c r="E15" s="259"/>
      <c r="F15" s="259"/>
      <c r="G15" s="259"/>
      <c r="H15" s="259"/>
      <c r="I15" s="259"/>
      <c r="J15" s="260"/>
    </row>
    <row r="16" spans="1:10" ht="15">
      <c r="A16" s="258"/>
      <c r="B16" s="259"/>
      <c r="C16" s="259"/>
      <c r="D16" s="259"/>
      <c r="E16" s="259"/>
      <c r="F16" s="259"/>
      <c r="G16" s="259"/>
      <c r="H16" s="259"/>
      <c r="I16" s="259"/>
      <c r="J16" s="260"/>
    </row>
    <row r="17" spans="1:10" ht="15">
      <c r="A17" s="258"/>
      <c r="B17" s="259"/>
      <c r="C17" s="259"/>
      <c r="D17" s="259"/>
      <c r="E17" s="259"/>
      <c r="F17" s="259"/>
      <c r="G17" s="259"/>
      <c r="H17" s="259"/>
      <c r="I17" s="259"/>
      <c r="J17" s="260"/>
    </row>
    <row r="18" spans="1:10" ht="15">
      <c r="A18" s="258"/>
      <c r="B18" s="259"/>
      <c r="C18" s="259"/>
      <c r="D18" s="259"/>
      <c r="E18" s="259"/>
      <c r="F18" s="259"/>
      <c r="G18" s="259"/>
      <c r="H18" s="259"/>
      <c r="I18" s="259"/>
      <c r="J18" s="260"/>
    </row>
    <row r="19" spans="1:10" ht="15">
      <c r="A19" s="258"/>
      <c r="B19" s="259"/>
      <c r="C19" s="259"/>
      <c r="D19" s="259"/>
      <c r="E19" s="259"/>
      <c r="F19" s="259"/>
      <c r="G19" s="259"/>
      <c r="H19" s="259"/>
      <c r="I19" s="259"/>
      <c r="J19" s="260"/>
    </row>
    <row r="20" spans="1:10" ht="15">
      <c r="A20" s="258"/>
      <c r="B20" s="259"/>
      <c r="C20" s="259"/>
      <c r="D20" s="259"/>
      <c r="E20" s="259"/>
      <c r="F20" s="259"/>
      <c r="G20" s="259"/>
      <c r="H20" s="259"/>
      <c r="I20" s="259"/>
      <c r="J20" s="260"/>
    </row>
    <row r="21" spans="1:10" ht="15">
      <c r="A21" s="258"/>
      <c r="B21" s="259"/>
      <c r="C21" s="259"/>
      <c r="D21" s="259"/>
      <c r="E21" s="259"/>
      <c r="F21" s="259"/>
      <c r="G21" s="259"/>
      <c r="H21" s="259"/>
      <c r="I21" s="259"/>
      <c r="J21" s="260"/>
    </row>
    <row r="22" spans="1:10" ht="15">
      <c r="A22" s="258"/>
      <c r="B22" s="259"/>
      <c r="C22" s="259"/>
      <c r="D22" s="259"/>
      <c r="E22" s="259"/>
      <c r="F22" s="259"/>
      <c r="G22" s="259"/>
      <c r="H22" s="259"/>
      <c r="I22" s="259"/>
      <c r="J22" s="260"/>
    </row>
    <row r="23" spans="1:10" ht="15">
      <c r="A23" s="258"/>
      <c r="B23" s="259"/>
      <c r="C23" s="259"/>
      <c r="D23" s="259"/>
      <c r="E23" s="259"/>
      <c r="F23" s="259"/>
      <c r="G23" s="259"/>
      <c r="H23" s="259"/>
      <c r="I23" s="259"/>
      <c r="J23" s="260"/>
    </row>
    <row r="24" spans="1:10" ht="15">
      <c r="A24" s="258"/>
      <c r="B24" s="259"/>
      <c r="C24" s="259"/>
      <c r="D24" s="259"/>
      <c r="E24" s="259"/>
      <c r="F24" s="259"/>
      <c r="G24" s="259"/>
      <c r="H24" s="259"/>
      <c r="I24" s="259"/>
      <c r="J24" s="260"/>
    </row>
    <row r="25" spans="1:10" ht="15.75" thickBot="1">
      <c r="A25" s="261"/>
      <c r="B25" s="262"/>
      <c r="C25" s="262"/>
      <c r="D25" s="262"/>
      <c r="E25" s="262"/>
      <c r="F25" s="262"/>
      <c r="G25" s="262"/>
      <c r="H25" s="262"/>
      <c r="I25" s="262"/>
      <c r="J25" s="263"/>
    </row>
    <row r="27" spans="1:10" ht="33.75" customHeight="1">
      <c r="A27" s="170" t="s">
        <v>110</v>
      </c>
      <c r="B27" s="170"/>
      <c r="C27" s="170"/>
      <c r="D27" s="170"/>
      <c r="E27" s="170"/>
      <c r="F27" s="170"/>
      <c r="G27" s="170"/>
      <c r="H27" s="170"/>
      <c r="I27" s="170"/>
      <c r="J27" s="170"/>
    </row>
  </sheetData>
  <sheetProtection/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L18"/>
  <sheetViews>
    <sheetView zoomScalePageLayoutView="0" workbookViewId="0" topLeftCell="A1">
      <selection activeCell="H21" sqref="H21"/>
    </sheetView>
  </sheetViews>
  <sheetFormatPr defaultColWidth="9.140625" defaultRowHeight="15"/>
  <cols>
    <col min="2" max="2" width="34.00390625" style="0" customWidth="1"/>
    <col min="6" max="6" width="34.140625" style="0" customWidth="1"/>
    <col min="9" max="9" width="46.8515625" style="0" customWidth="1"/>
  </cols>
  <sheetData>
    <row r="1" spans="2:9" ht="15">
      <c r="B1" s="284" t="s">
        <v>177</v>
      </c>
      <c r="C1" s="284"/>
      <c r="D1" s="284"/>
      <c r="E1" s="284"/>
      <c r="F1" s="284"/>
      <c r="G1" s="284"/>
      <c r="H1" s="284"/>
      <c r="I1" s="284"/>
    </row>
    <row r="2" spans="2:9" ht="15">
      <c r="B2" s="21"/>
      <c r="C2" s="21"/>
      <c r="D2" s="21"/>
      <c r="E2" s="21"/>
      <c r="F2" s="21"/>
      <c r="G2" s="21"/>
      <c r="H2" s="21"/>
      <c r="I2" s="21"/>
    </row>
    <row r="3" spans="2:9" ht="15">
      <c r="B3" s="7" t="s">
        <v>0</v>
      </c>
      <c r="C3" s="194" t="str">
        <f>'Т1.1.'!D4</f>
        <v>ООО "ГазТехСервис"</v>
      </c>
      <c r="D3" s="194"/>
      <c r="E3" s="194"/>
      <c r="F3" s="194"/>
      <c r="G3" s="194"/>
      <c r="H3" s="194"/>
      <c r="I3" s="194"/>
    </row>
    <row r="4" spans="2:9" ht="15">
      <c r="B4" s="7" t="s">
        <v>28</v>
      </c>
      <c r="C4" s="194">
        <f>'Т1.1.'!D5</f>
        <v>7017134397</v>
      </c>
      <c r="D4" s="194"/>
      <c r="E4" s="194"/>
      <c r="F4" s="194"/>
      <c r="G4" s="194"/>
      <c r="H4" s="194"/>
      <c r="I4" s="194"/>
    </row>
    <row r="5" spans="2:9" ht="15">
      <c r="B5" s="7" t="s">
        <v>29</v>
      </c>
      <c r="C5" s="194">
        <f>'Т1.1.'!D6</f>
        <v>701701001</v>
      </c>
      <c r="D5" s="194"/>
      <c r="E5" s="194"/>
      <c r="F5" s="194"/>
      <c r="G5" s="194"/>
      <c r="H5" s="194"/>
      <c r="I5" s="194"/>
    </row>
    <row r="6" spans="2:9" ht="15">
      <c r="B6" s="7" t="s">
        <v>75</v>
      </c>
      <c r="C6" s="194" t="s">
        <v>186</v>
      </c>
      <c r="D6" s="194"/>
      <c r="E6" s="194"/>
      <c r="F6" s="194"/>
      <c r="G6" s="194"/>
      <c r="H6" s="194"/>
      <c r="I6" s="194"/>
    </row>
    <row r="7" spans="2:9" ht="15">
      <c r="B7" s="3"/>
      <c r="C7" s="3"/>
      <c r="D7" s="3"/>
      <c r="E7" s="3"/>
      <c r="F7" s="3"/>
      <c r="G7" s="3"/>
      <c r="H7" s="3"/>
      <c r="I7" s="3"/>
    </row>
    <row r="8" spans="2:9" ht="63" customHeight="1">
      <c r="B8" s="12" t="s">
        <v>79</v>
      </c>
      <c r="C8" s="285" t="s">
        <v>191</v>
      </c>
      <c r="D8" s="286"/>
      <c r="E8" s="286"/>
      <c r="F8" s="286"/>
      <c r="G8" s="286"/>
      <c r="H8" s="286"/>
      <c r="I8" s="287"/>
    </row>
    <row r="9" spans="2:9" ht="28.5" customHeight="1">
      <c r="B9" s="13" t="s">
        <v>33</v>
      </c>
      <c r="C9" s="254" t="s">
        <v>192</v>
      </c>
      <c r="D9" s="254"/>
      <c r="E9" s="254"/>
      <c r="F9" s="254"/>
      <c r="G9" s="254"/>
      <c r="H9" s="254"/>
      <c r="I9" s="254"/>
    </row>
    <row r="10" spans="2:9" ht="27" customHeight="1">
      <c r="B10" s="13" t="s">
        <v>32</v>
      </c>
      <c r="C10" s="254" t="s">
        <v>193</v>
      </c>
      <c r="D10" s="254"/>
      <c r="E10" s="254"/>
      <c r="F10" s="254"/>
      <c r="G10" s="254"/>
      <c r="H10" s="254"/>
      <c r="I10" s="254"/>
    </row>
    <row r="11" spans="2:9" ht="28.5" customHeight="1">
      <c r="B11" s="13" t="s">
        <v>30</v>
      </c>
      <c r="C11" s="288" t="s">
        <v>194</v>
      </c>
      <c r="D11" s="254"/>
      <c r="E11" s="254"/>
      <c r="F11" s="254"/>
      <c r="G11" s="254"/>
      <c r="H11" s="254"/>
      <c r="I11" s="254"/>
    </row>
    <row r="12" spans="2:9" ht="27" customHeight="1">
      <c r="B12" s="13" t="s">
        <v>31</v>
      </c>
      <c r="C12" s="254" t="s">
        <v>184</v>
      </c>
      <c r="D12" s="254"/>
      <c r="E12" s="254"/>
      <c r="F12" s="254"/>
      <c r="G12" s="254"/>
      <c r="H12" s="254"/>
      <c r="I12" s="254"/>
    </row>
    <row r="14" spans="2:12" ht="22.5" customHeight="1">
      <c r="B14" s="266" t="s">
        <v>59</v>
      </c>
      <c r="C14" s="267"/>
      <c r="D14" s="267"/>
      <c r="E14" s="267"/>
      <c r="F14" s="267"/>
      <c r="G14" s="267"/>
      <c r="H14" s="267"/>
      <c r="I14" s="268"/>
      <c r="J14" s="275" t="s">
        <v>178</v>
      </c>
      <c r="K14" s="276"/>
      <c r="L14" s="277"/>
    </row>
    <row r="15" spans="2:12" ht="27" customHeight="1">
      <c r="B15" s="269" t="s">
        <v>60</v>
      </c>
      <c r="C15" s="270"/>
      <c r="D15" s="270"/>
      <c r="E15" s="270"/>
      <c r="F15" s="270"/>
      <c r="G15" s="270"/>
      <c r="H15" s="270"/>
      <c r="I15" s="271"/>
      <c r="J15" s="278"/>
      <c r="K15" s="279"/>
      <c r="L15" s="280"/>
    </row>
    <row r="16" spans="2:12" ht="57.75" customHeight="1">
      <c r="B16" s="272" t="s">
        <v>80</v>
      </c>
      <c r="C16" s="273"/>
      <c r="D16" s="273"/>
      <c r="E16" s="273"/>
      <c r="F16" s="273"/>
      <c r="G16" s="273"/>
      <c r="H16" s="273"/>
      <c r="I16" s="274"/>
      <c r="J16" s="281"/>
      <c r="K16" s="282"/>
      <c r="L16" s="283"/>
    </row>
    <row r="18" spans="2:9" ht="32.25" customHeight="1">
      <c r="B18" s="170" t="s">
        <v>111</v>
      </c>
      <c r="C18" s="170"/>
      <c r="D18" s="170"/>
      <c r="E18" s="170"/>
      <c r="F18" s="170"/>
      <c r="G18" s="170"/>
      <c r="H18" s="170"/>
      <c r="I18" s="170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hyperlinks>
    <hyperlink ref="C11" r:id="rId1" display="ivanmak@sibmail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PageLayoutView="0" workbookViewId="0" topLeftCell="A1">
      <selection activeCell="K49" sqref="K49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38" t="s">
        <v>168</v>
      </c>
      <c r="C2" s="138"/>
      <c r="D2" s="138"/>
      <c r="E2" s="138"/>
      <c r="F2" s="138"/>
      <c r="G2" s="138"/>
      <c r="H2" s="138"/>
      <c r="I2" s="138"/>
    </row>
    <row r="3" spans="2:9" ht="9" customHeight="1" thickBot="1">
      <c r="B3" s="36"/>
      <c r="C3" s="36"/>
      <c r="D3" s="36"/>
      <c r="E3" s="36"/>
      <c r="F3" s="36"/>
      <c r="G3" s="36"/>
      <c r="H3" s="36"/>
      <c r="I3" s="36"/>
    </row>
    <row r="4" spans="2:9" ht="15.75" thickTop="1">
      <c r="B4" s="143" t="s">
        <v>0</v>
      </c>
      <c r="C4" s="144"/>
      <c r="D4" s="145" t="s">
        <v>179</v>
      </c>
      <c r="E4" s="145"/>
      <c r="F4" s="145"/>
      <c r="G4" s="145"/>
      <c r="H4" s="145"/>
      <c r="I4" s="146"/>
    </row>
    <row r="5" spans="2:9" ht="15">
      <c r="B5" s="139" t="s">
        <v>28</v>
      </c>
      <c r="C5" s="140"/>
      <c r="D5" s="141">
        <v>7017134397</v>
      </c>
      <c r="E5" s="141"/>
      <c r="F5" s="141"/>
      <c r="G5" s="141"/>
      <c r="H5" s="141"/>
      <c r="I5" s="142"/>
    </row>
    <row r="6" spans="2:9" ht="15">
      <c r="B6" s="139" t="s">
        <v>29</v>
      </c>
      <c r="C6" s="140"/>
      <c r="D6" s="141">
        <v>701701001</v>
      </c>
      <c r="E6" s="141"/>
      <c r="F6" s="141"/>
      <c r="G6" s="141"/>
      <c r="H6" s="141"/>
      <c r="I6" s="142"/>
    </row>
    <row r="7" spans="2:9" ht="15.75" thickBot="1">
      <c r="B7" s="64" t="s">
        <v>61</v>
      </c>
      <c r="C7" s="65"/>
      <c r="D7" s="60" t="s">
        <v>183</v>
      </c>
      <c r="E7" s="141"/>
      <c r="F7" s="141"/>
      <c r="G7" s="141"/>
      <c r="H7" s="141"/>
      <c r="I7" s="142"/>
    </row>
    <row r="8" spans="1:9" ht="15.75" thickTop="1">
      <c r="A8" s="149"/>
      <c r="B8" s="163" t="s">
        <v>161</v>
      </c>
      <c r="C8" s="164"/>
      <c r="D8" s="150" t="s">
        <v>187</v>
      </c>
      <c r="E8" s="151"/>
      <c r="F8" s="151"/>
      <c r="G8" s="151"/>
      <c r="H8" s="151"/>
      <c r="I8" s="152"/>
    </row>
    <row r="9" spans="1:9" ht="15">
      <c r="A9" s="149"/>
      <c r="B9" s="165"/>
      <c r="C9" s="131"/>
      <c r="D9" s="153"/>
      <c r="E9" s="154"/>
      <c r="F9" s="154"/>
      <c r="G9" s="154"/>
      <c r="H9" s="154"/>
      <c r="I9" s="155"/>
    </row>
    <row r="10" spans="2:9" ht="15">
      <c r="B10" s="165" t="s">
        <v>25</v>
      </c>
      <c r="C10" s="131"/>
      <c r="D10" s="66" t="s">
        <v>180</v>
      </c>
      <c r="E10" s="66"/>
      <c r="F10" s="66"/>
      <c r="G10" s="66"/>
      <c r="H10" s="66"/>
      <c r="I10" s="67"/>
    </row>
    <row r="11" spans="2:9" ht="15">
      <c r="B11" s="165" t="s">
        <v>64</v>
      </c>
      <c r="C11" s="131"/>
      <c r="D11" s="66" t="s">
        <v>181</v>
      </c>
      <c r="E11" s="66"/>
      <c r="F11" s="66"/>
      <c r="G11" s="66"/>
      <c r="H11" s="66"/>
      <c r="I11" s="67"/>
    </row>
    <row r="12" spans="2:9" ht="15.75" thickBot="1">
      <c r="B12" s="132" t="s">
        <v>1</v>
      </c>
      <c r="C12" s="133"/>
      <c r="D12" s="61" t="s">
        <v>182</v>
      </c>
      <c r="E12" s="161"/>
      <c r="F12" s="161"/>
      <c r="G12" s="161"/>
      <c r="H12" s="161"/>
      <c r="I12" s="162"/>
    </row>
    <row r="13" spans="2:9" ht="16.5" thickBot="1" thickTop="1">
      <c r="B13" s="63" t="s">
        <v>42</v>
      </c>
      <c r="C13" s="63"/>
      <c r="D13" s="63"/>
      <c r="E13" s="63"/>
      <c r="F13" s="63"/>
      <c r="G13" s="63"/>
      <c r="H13" s="63"/>
      <c r="I13" s="63"/>
    </row>
    <row r="14" spans="2:9" ht="15" customHeight="1" thickBot="1" thickTop="1">
      <c r="B14" s="62" t="s">
        <v>36</v>
      </c>
      <c r="C14" s="62"/>
      <c r="D14" s="62" t="s">
        <v>18</v>
      </c>
      <c r="E14" s="62" t="s">
        <v>23</v>
      </c>
      <c r="F14" s="62"/>
      <c r="G14" s="62"/>
      <c r="H14" s="62"/>
      <c r="I14" s="62" t="s">
        <v>26</v>
      </c>
    </row>
    <row r="15" spans="2:9" ht="49.5" customHeight="1" thickBot="1" thickTop="1">
      <c r="B15" s="62"/>
      <c r="C15" s="62"/>
      <c r="D15" s="62"/>
      <c r="E15" s="41" t="s">
        <v>19</v>
      </c>
      <c r="F15" s="41" t="s">
        <v>20</v>
      </c>
      <c r="G15" s="41" t="s">
        <v>21</v>
      </c>
      <c r="H15" s="41" t="s">
        <v>22</v>
      </c>
      <c r="I15" s="62"/>
    </row>
    <row r="16" spans="2:9" ht="16.5" thickBot="1" thickTop="1">
      <c r="B16" s="147" t="s">
        <v>34</v>
      </c>
      <c r="C16" s="37" t="s">
        <v>24</v>
      </c>
      <c r="D16" s="45">
        <v>1707</v>
      </c>
      <c r="E16" s="38" t="s">
        <v>184</v>
      </c>
      <c r="F16" s="38" t="s">
        <v>184</v>
      </c>
      <c r="G16" s="38" t="s">
        <v>184</v>
      </c>
      <c r="H16" s="38" t="s">
        <v>184</v>
      </c>
      <c r="I16" s="39" t="s">
        <v>184</v>
      </c>
    </row>
    <row r="17" spans="2:9" ht="16.5" thickBot="1" thickTop="1">
      <c r="B17" s="147"/>
      <c r="C17" s="40" t="s">
        <v>41</v>
      </c>
      <c r="D17" s="45">
        <v>1431.99</v>
      </c>
      <c r="E17" s="38" t="s">
        <v>184</v>
      </c>
      <c r="F17" s="38" t="s">
        <v>184</v>
      </c>
      <c r="G17" s="38" t="s">
        <v>184</v>
      </c>
      <c r="H17" s="38" t="s">
        <v>184</v>
      </c>
      <c r="I17" s="38" t="s">
        <v>184</v>
      </c>
    </row>
    <row r="18" spans="2:9" ht="16.5" thickBot="1" thickTop="1">
      <c r="B18" s="166" t="s">
        <v>35</v>
      </c>
      <c r="C18" s="37" t="s">
        <v>24</v>
      </c>
      <c r="D18" s="45">
        <v>1707</v>
      </c>
      <c r="E18" s="38" t="s">
        <v>184</v>
      </c>
      <c r="F18" s="38" t="s">
        <v>184</v>
      </c>
      <c r="G18" s="38" t="s">
        <v>184</v>
      </c>
      <c r="H18" s="38" t="s">
        <v>184</v>
      </c>
      <c r="I18" s="38" t="s">
        <v>184</v>
      </c>
    </row>
    <row r="19" spans="2:9" ht="27" thickBot="1" thickTop="1">
      <c r="B19" s="166"/>
      <c r="C19" s="37" t="s">
        <v>41</v>
      </c>
      <c r="D19" s="45">
        <v>1431.99</v>
      </c>
      <c r="E19" s="38" t="s">
        <v>184</v>
      </c>
      <c r="F19" s="38" t="s">
        <v>184</v>
      </c>
      <c r="G19" s="38" t="s">
        <v>184</v>
      </c>
      <c r="H19" s="38" t="s">
        <v>184</v>
      </c>
      <c r="I19" s="38" t="s">
        <v>184</v>
      </c>
    </row>
    <row r="20" spans="2:9" ht="16.5" thickBot="1" thickTop="1">
      <c r="B20" s="156" t="s">
        <v>77</v>
      </c>
      <c r="C20" s="156"/>
      <c r="D20" s="156"/>
      <c r="E20" s="156"/>
      <c r="F20" s="156"/>
      <c r="G20" s="156"/>
      <c r="H20" s="156"/>
      <c r="I20" s="156"/>
    </row>
    <row r="21" spans="2:9" ht="16.5" thickBot="1" thickTop="1">
      <c r="B21" s="147" t="s">
        <v>34</v>
      </c>
      <c r="C21" s="37" t="s">
        <v>43</v>
      </c>
      <c r="D21" s="38" t="s">
        <v>184</v>
      </c>
      <c r="E21" s="38" t="s">
        <v>184</v>
      </c>
      <c r="F21" s="38" t="s">
        <v>184</v>
      </c>
      <c r="G21" s="38" t="s">
        <v>184</v>
      </c>
      <c r="H21" s="38" t="s">
        <v>184</v>
      </c>
      <c r="I21" s="39" t="s">
        <v>184</v>
      </c>
    </row>
    <row r="22" spans="2:9" ht="16.5" thickBot="1" thickTop="1">
      <c r="B22" s="147"/>
      <c r="C22" s="40" t="s">
        <v>44</v>
      </c>
      <c r="D22" s="38" t="s">
        <v>184</v>
      </c>
      <c r="E22" s="38" t="s">
        <v>184</v>
      </c>
      <c r="F22" s="38" t="s">
        <v>184</v>
      </c>
      <c r="G22" s="38" t="s">
        <v>184</v>
      </c>
      <c r="H22" s="38" t="s">
        <v>184</v>
      </c>
      <c r="I22" s="38" t="s">
        <v>184</v>
      </c>
    </row>
    <row r="23" spans="2:9" ht="16.5" thickBot="1" thickTop="1">
      <c r="B23" s="166" t="s">
        <v>35</v>
      </c>
      <c r="C23" s="37" t="s">
        <v>43</v>
      </c>
      <c r="D23" s="38" t="s">
        <v>184</v>
      </c>
      <c r="E23" s="38" t="s">
        <v>184</v>
      </c>
      <c r="F23" s="38" t="s">
        <v>184</v>
      </c>
      <c r="G23" s="38" t="s">
        <v>184</v>
      </c>
      <c r="H23" s="38" t="s">
        <v>184</v>
      </c>
      <c r="I23" s="38" t="s">
        <v>184</v>
      </c>
    </row>
    <row r="24" spans="2:9" ht="16.5" thickBot="1" thickTop="1">
      <c r="B24" s="166"/>
      <c r="C24" s="37" t="s">
        <v>44</v>
      </c>
      <c r="D24" s="38" t="s">
        <v>184</v>
      </c>
      <c r="E24" s="38" t="s">
        <v>184</v>
      </c>
      <c r="F24" s="38" t="s">
        <v>184</v>
      </c>
      <c r="G24" s="38" t="s">
        <v>184</v>
      </c>
      <c r="H24" s="38" t="s">
        <v>184</v>
      </c>
      <c r="I24" s="38" t="s">
        <v>184</v>
      </c>
    </row>
    <row r="25" spans="2:9" ht="16.5" thickBot="1" thickTop="1">
      <c r="B25" s="156" t="s">
        <v>78</v>
      </c>
      <c r="C25" s="156"/>
      <c r="D25" s="156"/>
      <c r="E25" s="156"/>
      <c r="F25" s="156"/>
      <c r="G25" s="156"/>
      <c r="H25" s="156"/>
      <c r="I25" s="156"/>
    </row>
    <row r="26" spans="2:9" ht="16.5" thickBot="1" thickTop="1">
      <c r="B26" s="166" t="s">
        <v>34</v>
      </c>
      <c r="C26" s="37" t="s">
        <v>43</v>
      </c>
      <c r="D26" s="38" t="s">
        <v>184</v>
      </c>
      <c r="E26" s="38" t="s">
        <v>184</v>
      </c>
      <c r="F26" s="38" t="s">
        <v>184</v>
      </c>
      <c r="G26" s="38" t="s">
        <v>184</v>
      </c>
      <c r="H26" s="38" t="s">
        <v>184</v>
      </c>
      <c r="I26" s="39" t="s">
        <v>184</v>
      </c>
    </row>
    <row r="27" spans="2:9" ht="16.5" thickBot="1" thickTop="1">
      <c r="B27" s="166"/>
      <c r="C27" s="40" t="s">
        <v>44</v>
      </c>
      <c r="D27" s="38" t="s">
        <v>184</v>
      </c>
      <c r="E27" s="38" t="s">
        <v>184</v>
      </c>
      <c r="F27" s="38" t="s">
        <v>184</v>
      </c>
      <c r="G27" s="38" t="s">
        <v>184</v>
      </c>
      <c r="H27" s="38" t="s">
        <v>184</v>
      </c>
      <c r="I27" s="38" t="s">
        <v>184</v>
      </c>
    </row>
    <row r="28" spans="2:9" ht="16.5" thickBot="1" thickTop="1">
      <c r="B28" s="166" t="s">
        <v>35</v>
      </c>
      <c r="C28" s="37" t="s">
        <v>43</v>
      </c>
      <c r="D28" s="38" t="s">
        <v>184</v>
      </c>
      <c r="E28" s="38" t="s">
        <v>184</v>
      </c>
      <c r="F28" s="38" t="s">
        <v>184</v>
      </c>
      <c r="G28" s="38" t="s">
        <v>184</v>
      </c>
      <c r="H28" s="38" t="s">
        <v>184</v>
      </c>
      <c r="I28" s="38" t="s">
        <v>184</v>
      </c>
    </row>
    <row r="29" spans="2:9" ht="16.5" thickBot="1" thickTop="1">
      <c r="B29" s="166"/>
      <c r="C29" s="37" t="s">
        <v>44</v>
      </c>
      <c r="D29" s="38" t="s">
        <v>184</v>
      </c>
      <c r="E29" s="38" t="s">
        <v>184</v>
      </c>
      <c r="F29" s="38" t="s">
        <v>184</v>
      </c>
      <c r="G29" s="38" t="s">
        <v>184</v>
      </c>
      <c r="H29" s="38" t="s">
        <v>184</v>
      </c>
      <c r="I29" s="38" t="s">
        <v>184</v>
      </c>
    </row>
    <row r="30" spans="2:9" ht="25.5" customHeight="1" thickBot="1" thickTop="1">
      <c r="B30" s="42"/>
      <c r="C30" s="42"/>
      <c r="D30" s="42"/>
      <c r="E30" s="42"/>
      <c r="F30" s="42"/>
      <c r="G30" s="42"/>
      <c r="H30" s="42"/>
      <c r="I30" s="42"/>
    </row>
    <row r="31" spans="2:9" ht="15.75" thickTop="1">
      <c r="B31" s="143" t="s">
        <v>0</v>
      </c>
      <c r="C31" s="144"/>
      <c r="D31" s="167" t="str">
        <f>D4</f>
        <v>ООО "ГазТехСервис"</v>
      </c>
      <c r="E31" s="167"/>
      <c r="F31" s="167"/>
      <c r="G31" s="167"/>
      <c r="H31" s="167"/>
      <c r="I31" s="168"/>
    </row>
    <row r="32" spans="2:9" ht="15">
      <c r="B32" s="139" t="s">
        <v>28</v>
      </c>
      <c r="C32" s="140"/>
      <c r="D32" s="141">
        <f>D5</f>
        <v>7017134397</v>
      </c>
      <c r="E32" s="141"/>
      <c r="F32" s="141"/>
      <c r="G32" s="141"/>
      <c r="H32" s="141"/>
      <c r="I32" s="142"/>
    </row>
    <row r="33" spans="2:9" ht="15">
      <c r="B33" s="139" t="s">
        <v>29</v>
      </c>
      <c r="C33" s="140"/>
      <c r="D33" s="141">
        <f>D6</f>
        <v>701701001</v>
      </c>
      <c r="E33" s="141"/>
      <c r="F33" s="141"/>
      <c r="G33" s="141"/>
      <c r="H33" s="141"/>
      <c r="I33" s="142"/>
    </row>
    <row r="34" spans="2:9" ht="15.75" thickBot="1">
      <c r="B34" s="64" t="s">
        <v>61</v>
      </c>
      <c r="C34" s="65"/>
      <c r="D34" s="141" t="str">
        <f>D7</f>
        <v>636850, Зырянский район, село Зырянское, ул. Ленина, 7  
</v>
      </c>
      <c r="E34" s="141"/>
      <c r="F34" s="141"/>
      <c r="G34" s="141"/>
      <c r="H34" s="141"/>
      <c r="I34" s="142"/>
    </row>
    <row r="35" spans="1:9" ht="48.75" customHeight="1" thickTop="1">
      <c r="A35" s="19"/>
      <c r="B35" s="163" t="s">
        <v>162</v>
      </c>
      <c r="C35" s="164"/>
      <c r="D35" s="157" t="s">
        <v>184</v>
      </c>
      <c r="E35" s="157"/>
      <c r="F35" s="157"/>
      <c r="G35" s="157"/>
      <c r="H35" s="157"/>
      <c r="I35" s="158"/>
    </row>
    <row r="36" spans="2:9" ht="28.5" customHeight="1">
      <c r="B36" s="165" t="s">
        <v>25</v>
      </c>
      <c r="C36" s="131"/>
      <c r="D36" s="66" t="s">
        <v>184</v>
      </c>
      <c r="E36" s="66"/>
      <c r="F36" s="66"/>
      <c r="G36" s="66"/>
      <c r="H36" s="66"/>
      <c r="I36" s="67"/>
    </row>
    <row r="37" spans="2:9" ht="16.5" customHeight="1">
      <c r="B37" s="165" t="s">
        <v>62</v>
      </c>
      <c r="C37" s="131"/>
      <c r="D37" s="66" t="s">
        <v>184</v>
      </c>
      <c r="E37" s="66"/>
      <c r="F37" s="66"/>
      <c r="G37" s="66"/>
      <c r="H37" s="66"/>
      <c r="I37" s="67"/>
    </row>
    <row r="38" spans="2:9" ht="16.5" customHeight="1" thickBot="1">
      <c r="B38" s="119" t="s">
        <v>1</v>
      </c>
      <c r="C38" s="98"/>
      <c r="D38" s="79" t="s">
        <v>184</v>
      </c>
      <c r="E38" s="79"/>
      <c r="F38" s="79"/>
      <c r="G38" s="79"/>
      <c r="H38" s="79"/>
      <c r="I38" s="80"/>
    </row>
    <row r="39" spans="2:9" ht="28.5" customHeight="1" thickBot="1" thickTop="1">
      <c r="B39" s="147" t="s">
        <v>63</v>
      </c>
      <c r="C39" s="147"/>
      <c r="D39" s="156" t="s">
        <v>184</v>
      </c>
      <c r="E39" s="156"/>
      <c r="F39" s="156"/>
      <c r="G39" s="156"/>
      <c r="H39" s="156"/>
      <c r="I39" s="156"/>
    </row>
    <row r="40" spans="2:9" ht="28.5" customHeight="1" thickBot="1" thickTop="1">
      <c r="B40" s="42"/>
      <c r="C40" s="42"/>
      <c r="D40" s="42"/>
      <c r="E40" s="42"/>
      <c r="F40" s="42"/>
      <c r="G40" s="42"/>
      <c r="H40" s="42"/>
      <c r="I40" s="42"/>
    </row>
    <row r="41" spans="2:9" ht="15.75" thickTop="1">
      <c r="B41" s="143" t="s">
        <v>0</v>
      </c>
      <c r="C41" s="144"/>
      <c r="D41" s="167" t="str">
        <f>D31</f>
        <v>ООО "ГазТехСервис"</v>
      </c>
      <c r="E41" s="167"/>
      <c r="F41" s="167"/>
      <c r="G41" s="167"/>
      <c r="H41" s="167"/>
      <c r="I41" s="168"/>
    </row>
    <row r="42" spans="2:9" ht="15">
      <c r="B42" s="139" t="s">
        <v>28</v>
      </c>
      <c r="C42" s="140"/>
      <c r="D42" s="141">
        <f>D32</f>
        <v>7017134397</v>
      </c>
      <c r="E42" s="141"/>
      <c r="F42" s="141"/>
      <c r="G42" s="141"/>
      <c r="H42" s="141"/>
      <c r="I42" s="142"/>
    </row>
    <row r="43" spans="2:9" ht="15">
      <c r="B43" s="139" t="s">
        <v>29</v>
      </c>
      <c r="C43" s="140"/>
      <c r="D43" s="141">
        <f>D33</f>
        <v>701701001</v>
      </c>
      <c r="E43" s="141"/>
      <c r="F43" s="141"/>
      <c r="G43" s="141"/>
      <c r="H43" s="141"/>
      <c r="I43" s="142"/>
    </row>
    <row r="44" spans="2:9" ht="15.75" thickBot="1">
      <c r="B44" s="64" t="s">
        <v>61</v>
      </c>
      <c r="C44" s="65"/>
      <c r="D44" s="141" t="str">
        <f>D34</f>
        <v>636850, Зырянский район, село Зырянское, ул. Ленина, 7  
</v>
      </c>
      <c r="E44" s="141"/>
      <c r="F44" s="141"/>
      <c r="G44" s="141"/>
      <c r="H44" s="141"/>
      <c r="I44" s="142"/>
    </row>
    <row r="45" spans="1:9" ht="30.75" customHeight="1" thickTop="1">
      <c r="A45" s="149"/>
      <c r="B45" s="163" t="s">
        <v>163</v>
      </c>
      <c r="C45" s="164"/>
      <c r="D45" s="157" t="s">
        <v>184</v>
      </c>
      <c r="E45" s="157"/>
      <c r="F45" s="157"/>
      <c r="G45" s="157"/>
      <c r="H45" s="157"/>
      <c r="I45" s="158"/>
    </row>
    <row r="46" spans="1:9" ht="15" customHeight="1">
      <c r="A46" s="149"/>
      <c r="B46" s="165"/>
      <c r="C46" s="131"/>
      <c r="D46" s="159"/>
      <c r="E46" s="159"/>
      <c r="F46" s="159"/>
      <c r="G46" s="159"/>
      <c r="H46" s="159"/>
      <c r="I46" s="160"/>
    </row>
    <row r="47" spans="2:9" ht="30.75" customHeight="1">
      <c r="B47" s="165" t="s">
        <v>25</v>
      </c>
      <c r="C47" s="131"/>
      <c r="D47" s="66" t="s">
        <v>184</v>
      </c>
      <c r="E47" s="66"/>
      <c r="F47" s="66"/>
      <c r="G47" s="66"/>
      <c r="H47" s="66"/>
      <c r="I47" s="67"/>
    </row>
    <row r="48" spans="2:9" ht="15">
      <c r="B48" s="165" t="s">
        <v>62</v>
      </c>
      <c r="C48" s="131"/>
      <c r="D48" s="66" t="s">
        <v>184</v>
      </c>
      <c r="E48" s="66"/>
      <c r="F48" s="66"/>
      <c r="G48" s="66"/>
      <c r="H48" s="66"/>
      <c r="I48" s="67"/>
    </row>
    <row r="49" spans="2:9" ht="15.75" thickBot="1">
      <c r="B49" s="132" t="s">
        <v>1</v>
      </c>
      <c r="C49" s="133"/>
      <c r="D49" s="161" t="s">
        <v>184</v>
      </c>
      <c r="E49" s="161"/>
      <c r="F49" s="161"/>
      <c r="G49" s="161"/>
      <c r="H49" s="161"/>
      <c r="I49" s="162"/>
    </row>
    <row r="50" spans="2:9" ht="28.5" customHeight="1" thickBot="1" thickTop="1">
      <c r="B50" s="147" t="s">
        <v>27</v>
      </c>
      <c r="C50" s="147"/>
      <c r="D50" s="156" t="s">
        <v>184</v>
      </c>
      <c r="E50" s="156"/>
      <c r="F50" s="156"/>
      <c r="G50" s="156"/>
      <c r="H50" s="156"/>
      <c r="I50" s="156"/>
    </row>
    <row r="51" spans="2:9" ht="15.75" thickTop="1">
      <c r="B51" s="42"/>
      <c r="C51" s="42"/>
      <c r="D51" s="42"/>
      <c r="E51" s="42"/>
      <c r="F51" s="42"/>
      <c r="G51" s="42"/>
      <c r="H51" s="42"/>
      <c r="I51" s="42"/>
    </row>
    <row r="52" spans="2:9" ht="31.5" customHeight="1">
      <c r="B52" s="148" t="s">
        <v>81</v>
      </c>
      <c r="C52" s="148"/>
      <c r="D52" s="148"/>
      <c r="E52" s="148"/>
      <c r="F52" s="148"/>
      <c r="G52" s="148"/>
      <c r="H52" s="148"/>
      <c r="I52" s="148"/>
    </row>
    <row r="53" spans="2:9" ht="51.75" customHeight="1">
      <c r="B53" s="148" t="s">
        <v>169</v>
      </c>
      <c r="C53" s="148"/>
      <c r="D53" s="148"/>
      <c r="E53" s="148"/>
      <c r="F53" s="148"/>
      <c r="G53" s="148"/>
      <c r="H53" s="148"/>
      <c r="I53" s="148"/>
    </row>
    <row r="54" spans="2:9" ht="15">
      <c r="B54" s="36"/>
      <c r="C54" s="36"/>
      <c r="D54" s="36"/>
      <c r="E54" s="36"/>
      <c r="F54" s="36"/>
      <c r="G54" s="36"/>
      <c r="H54" s="36"/>
      <c r="I54" s="36"/>
    </row>
  </sheetData>
  <sheetProtection/>
  <mergeCells count="70"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5:C35"/>
    <mergeCell ref="B7:C7"/>
    <mergeCell ref="B33:C33"/>
    <mergeCell ref="D7:I7"/>
    <mergeCell ref="D12:I12"/>
    <mergeCell ref="B8:C9"/>
    <mergeCell ref="D10:I10"/>
    <mergeCell ref="B11:C11"/>
    <mergeCell ref="D33:I33"/>
    <mergeCell ref="B36:C36"/>
    <mergeCell ref="D36:I36"/>
    <mergeCell ref="I14:I15"/>
    <mergeCell ref="B21:B22"/>
    <mergeCell ref="B32:C32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2:I2"/>
    <mergeCell ref="B5:C5"/>
    <mergeCell ref="B6:C6"/>
    <mergeCell ref="D5:I5"/>
    <mergeCell ref="D6:I6"/>
    <mergeCell ref="B4:C4"/>
    <mergeCell ref="D4:I4"/>
  </mergeCells>
  <hyperlinks>
    <hyperlink ref="D12" r:id="rId1" display="http://rec.tomsk.gov.ru"/>
  </hyperlink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workbookViewId="0" topLeftCell="A1">
      <selection activeCell="F23" sqref="F23"/>
    </sheetView>
  </sheetViews>
  <sheetFormatPr defaultColWidth="9.140625" defaultRowHeight="15"/>
  <cols>
    <col min="1" max="1" width="45.7109375" style="0" customWidth="1"/>
    <col min="2" max="2" width="60.8515625" style="59" customWidth="1"/>
  </cols>
  <sheetData>
    <row r="2" spans="1:3" ht="36" customHeight="1" thickBot="1">
      <c r="A2" s="169" t="s">
        <v>195</v>
      </c>
      <c r="B2" s="169"/>
      <c r="C2" s="68"/>
    </row>
    <row r="3" spans="1:3" ht="15.75" thickTop="1">
      <c r="A3" s="75" t="s">
        <v>0</v>
      </c>
      <c r="B3" s="77" t="str">
        <f>'Т1.1.'!D4</f>
        <v>ООО "ГазТехСервис"</v>
      </c>
      <c r="C3" s="69"/>
    </row>
    <row r="4" spans="1:2" ht="15">
      <c r="A4" s="76" t="s">
        <v>28</v>
      </c>
      <c r="B4" s="78">
        <f>'Т1.1.'!D5</f>
        <v>7017134397</v>
      </c>
    </row>
    <row r="5" spans="1:2" ht="15">
      <c r="A5" s="76" t="s">
        <v>29</v>
      </c>
      <c r="B5" s="78">
        <f>'Т1.1.'!D6</f>
        <v>701701001</v>
      </c>
    </row>
    <row r="6" spans="1:2" ht="15.75" thickBot="1">
      <c r="A6" s="76" t="s">
        <v>68</v>
      </c>
      <c r="B6" s="81" t="str">
        <f>'Т1.1.'!D7</f>
        <v>636850, Зырянский район, село Зырянское, ул. Ленина, 7  
</v>
      </c>
    </row>
    <row r="7" spans="1:2" ht="75.75" thickTop="1">
      <c r="A7" s="70" t="s">
        <v>196</v>
      </c>
      <c r="B7" s="82" t="s">
        <v>184</v>
      </c>
    </row>
    <row r="8" spans="1:2" ht="30">
      <c r="A8" s="71" t="s">
        <v>25</v>
      </c>
      <c r="B8" s="58" t="s">
        <v>184</v>
      </c>
    </row>
    <row r="9" spans="1:2" ht="15">
      <c r="A9" s="72" t="s">
        <v>69</v>
      </c>
      <c r="B9" s="58" t="s">
        <v>184</v>
      </c>
    </row>
    <row r="10" spans="1:2" ht="15.75" thickBot="1">
      <c r="A10" s="73" t="s">
        <v>1</v>
      </c>
      <c r="B10" s="83" t="s">
        <v>184</v>
      </c>
    </row>
    <row r="11" spans="1:2" ht="16.5" thickBot="1" thickTop="1">
      <c r="A11" s="74" t="s">
        <v>48</v>
      </c>
      <c r="B11" s="74" t="s">
        <v>6</v>
      </c>
    </row>
    <row r="12" spans="1:2" ht="52.5" customHeight="1" thickBot="1" thickTop="1">
      <c r="A12" s="6" t="s">
        <v>197</v>
      </c>
      <c r="B12" s="44" t="s">
        <v>184</v>
      </c>
    </row>
    <row r="13" ht="16.5" thickBot="1" thickTop="1"/>
    <row r="14" spans="1:3" ht="15.75" thickTop="1">
      <c r="A14" s="75" t="s">
        <v>0</v>
      </c>
      <c r="B14" s="77" t="str">
        <f>B3</f>
        <v>ООО "ГазТехСервис"</v>
      </c>
      <c r="C14" s="69"/>
    </row>
    <row r="15" spans="1:2" ht="15">
      <c r="A15" s="76" t="s">
        <v>28</v>
      </c>
      <c r="B15" s="78">
        <f>B4</f>
        <v>7017134397</v>
      </c>
    </row>
    <row r="16" spans="1:2" ht="15">
      <c r="A16" s="76" t="s">
        <v>29</v>
      </c>
      <c r="B16" s="78">
        <f>B5</f>
        <v>701701001</v>
      </c>
    </row>
    <row r="17" spans="1:2" ht="15.75" thickBot="1">
      <c r="A17" s="76" t="s">
        <v>68</v>
      </c>
      <c r="B17" s="81" t="str">
        <f>B6</f>
        <v>636850, Зырянский район, село Зырянское, ул. Ленина, 7  
</v>
      </c>
    </row>
    <row r="18" spans="1:2" ht="62.25" customHeight="1" thickTop="1">
      <c r="A18" s="70" t="s">
        <v>198</v>
      </c>
      <c r="B18" s="82" t="s">
        <v>184</v>
      </c>
    </row>
    <row r="19" spans="1:2" ht="30">
      <c r="A19" s="71" t="s">
        <v>25</v>
      </c>
      <c r="B19" s="58" t="s">
        <v>184</v>
      </c>
    </row>
    <row r="20" spans="1:2" ht="15">
      <c r="A20" s="72" t="s">
        <v>69</v>
      </c>
      <c r="B20" s="58" t="s">
        <v>184</v>
      </c>
    </row>
    <row r="21" spans="1:2" ht="15.75" thickBot="1">
      <c r="A21" s="73" t="s">
        <v>1</v>
      </c>
      <c r="B21" s="83" t="s">
        <v>184</v>
      </c>
    </row>
    <row r="22" spans="1:2" ht="16.5" thickBot="1" thickTop="1">
      <c r="A22" s="74" t="s">
        <v>48</v>
      </c>
      <c r="B22" s="74" t="s">
        <v>6</v>
      </c>
    </row>
    <row r="23" spans="1:2" ht="42" customHeight="1" thickBot="1" thickTop="1">
      <c r="A23" s="6" t="s">
        <v>199</v>
      </c>
      <c r="B23" s="44" t="s">
        <v>184</v>
      </c>
    </row>
    <row r="24" ht="15.75" thickTop="1"/>
    <row r="25" spans="1:4" ht="36" customHeight="1">
      <c r="A25" s="170" t="s">
        <v>81</v>
      </c>
      <c r="B25" s="170"/>
      <c r="C25" s="18"/>
      <c r="D25" s="18"/>
    </row>
    <row r="26" spans="1:4" ht="60.75" customHeight="1">
      <c r="A26" s="170" t="s">
        <v>200</v>
      </c>
      <c r="B26" s="170"/>
      <c r="C26" s="18"/>
      <c r="D26" s="18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0">
      <selection activeCell="D31" sqref="D31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71" t="s">
        <v>170</v>
      </c>
      <c r="B2" s="172"/>
      <c r="C2" s="172"/>
      <c r="D2" s="172"/>
    </row>
    <row r="3" ht="15.75" thickBot="1"/>
    <row r="4" spans="1:4" ht="15.75" thickTop="1">
      <c r="A4" s="185" t="s">
        <v>0</v>
      </c>
      <c r="B4" s="186"/>
      <c r="C4" s="187" t="s">
        <v>179</v>
      </c>
      <c r="D4" s="188"/>
    </row>
    <row r="5" spans="1:4" ht="15">
      <c r="A5" s="189" t="s">
        <v>67</v>
      </c>
      <c r="B5" s="190"/>
      <c r="C5" s="194">
        <v>7017134397</v>
      </c>
      <c r="D5" s="195"/>
    </row>
    <row r="6" spans="1:4" ht="15">
      <c r="A6" s="189" t="s">
        <v>29</v>
      </c>
      <c r="B6" s="190"/>
      <c r="C6" s="194">
        <v>701701001</v>
      </c>
      <c r="D6" s="195"/>
    </row>
    <row r="7" spans="1:4" ht="15.75" thickBot="1">
      <c r="A7" s="189" t="s">
        <v>68</v>
      </c>
      <c r="B7" s="190"/>
      <c r="C7" s="194" t="s">
        <v>185</v>
      </c>
      <c r="D7" s="195"/>
    </row>
    <row r="8" spans="1:4" ht="29.25" customHeight="1" thickTop="1">
      <c r="A8" s="181" t="s">
        <v>65</v>
      </c>
      <c r="B8" s="182"/>
      <c r="C8" s="183" t="str">
        <f>'Т1.1.'!D8</f>
        <v>Приказ от 30 октября 2008 года №65/361</v>
      </c>
      <c r="D8" s="184"/>
    </row>
    <row r="9" spans="1:4" ht="32.25" customHeight="1">
      <c r="A9" s="177" t="s">
        <v>25</v>
      </c>
      <c r="B9" s="178"/>
      <c r="C9" s="179" t="str">
        <f>'Т1.1.'!D10</f>
        <v>РЭК ТО</v>
      </c>
      <c r="D9" s="180"/>
    </row>
    <row r="10" spans="1:4" ht="15">
      <c r="A10" s="192" t="s">
        <v>69</v>
      </c>
      <c r="B10" s="193"/>
      <c r="C10" s="175" t="str">
        <f>'Т1.1.'!D11</f>
        <v>2009 год</v>
      </c>
      <c r="D10" s="176"/>
    </row>
    <row r="11" spans="1:4" ht="15.75" thickBot="1">
      <c r="A11" s="173" t="s">
        <v>1</v>
      </c>
      <c r="B11" s="174"/>
      <c r="C11" s="175" t="str">
        <f>'Т1.1.'!D12</f>
        <v>http://rec.tomsk.gov.ru</v>
      </c>
      <c r="D11" s="176"/>
    </row>
    <row r="12" spans="1:4" ht="16.5" thickBot="1" thickTop="1">
      <c r="A12" s="191" t="s">
        <v>48</v>
      </c>
      <c r="B12" s="191"/>
      <c r="C12" s="191" t="s">
        <v>6</v>
      </c>
      <c r="D12" s="191"/>
    </row>
    <row r="13" spans="1:4" ht="15" customHeight="1" thickBot="1" thickTop="1">
      <c r="A13" s="197" t="s">
        <v>66</v>
      </c>
      <c r="B13" s="197"/>
      <c r="C13" s="198">
        <v>275.01</v>
      </c>
      <c r="D13" s="198"/>
    </row>
    <row r="14" spans="1:4" ht="16.5" thickBot="1" thickTop="1">
      <c r="A14" s="197"/>
      <c r="B14" s="197"/>
      <c r="C14" s="198"/>
      <c r="D14" s="198"/>
    </row>
    <row r="15" ht="29.25" customHeight="1" thickBot="1" thickTop="1"/>
    <row r="16" spans="1:4" ht="15.75" thickTop="1">
      <c r="A16" s="185" t="s">
        <v>0</v>
      </c>
      <c r="B16" s="199"/>
      <c r="C16" s="200" t="str">
        <f>C4</f>
        <v>ООО "ГазТехСервис"</v>
      </c>
      <c r="D16" s="201"/>
    </row>
    <row r="17" spans="1:4" ht="15">
      <c r="A17" s="189" t="s">
        <v>67</v>
      </c>
      <c r="B17" s="202"/>
      <c r="C17" s="211">
        <f>C5</f>
        <v>7017134397</v>
      </c>
      <c r="D17" s="212"/>
    </row>
    <row r="18" spans="1:4" ht="15">
      <c r="A18" s="189" t="s">
        <v>29</v>
      </c>
      <c r="B18" s="202"/>
      <c r="C18" s="211">
        <f>C6</f>
        <v>701701001</v>
      </c>
      <c r="D18" s="212"/>
    </row>
    <row r="19" spans="1:4" ht="15.75" thickBot="1">
      <c r="A19" s="189" t="s">
        <v>68</v>
      </c>
      <c r="B19" s="202"/>
      <c r="C19" s="203" t="str">
        <f>C7</f>
        <v>636850, Зырянский район, село Зырянское, ул. Ленина, 7 </v>
      </c>
      <c r="D19" s="204"/>
    </row>
    <row r="20" spans="1:4" ht="29.25" customHeight="1">
      <c r="A20" s="207" t="s">
        <v>72</v>
      </c>
      <c r="B20" s="208"/>
      <c r="C20" s="209" t="s">
        <v>184</v>
      </c>
      <c r="D20" s="210"/>
    </row>
    <row r="21" spans="1:4" ht="32.25" customHeight="1">
      <c r="A21" s="177" t="s">
        <v>25</v>
      </c>
      <c r="B21" s="178"/>
      <c r="C21" s="205" t="s">
        <v>184</v>
      </c>
      <c r="D21" s="206"/>
    </row>
    <row r="22" spans="1:4" ht="15">
      <c r="A22" s="192" t="s">
        <v>70</v>
      </c>
      <c r="B22" s="193"/>
      <c r="C22" s="205" t="s">
        <v>184</v>
      </c>
      <c r="D22" s="206"/>
    </row>
    <row r="23" spans="1:4" ht="15.75" thickBot="1">
      <c r="A23" s="192" t="s">
        <v>1</v>
      </c>
      <c r="B23" s="193"/>
      <c r="C23" s="205" t="s">
        <v>184</v>
      </c>
      <c r="D23" s="206"/>
    </row>
    <row r="24" spans="1:4" ht="16.5" thickBot="1" thickTop="1">
      <c r="A24" s="191" t="s">
        <v>48</v>
      </c>
      <c r="B24" s="191"/>
      <c r="C24" s="191" t="s">
        <v>6</v>
      </c>
      <c r="D24" s="191"/>
    </row>
    <row r="25" spans="1:4" ht="16.5" thickBot="1" thickTop="1">
      <c r="A25" s="197" t="s">
        <v>71</v>
      </c>
      <c r="B25" s="197"/>
      <c r="C25" s="198" t="s">
        <v>184</v>
      </c>
      <c r="D25" s="198"/>
    </row>
    <row r="26" spans="1:4" ht="16.5" thickBot="1" thickTop="1">
      <c r="A26" s="197"/>
      <c r="B26" s="197"/>
      <c r="C26" s="198"/>
      <c r="D26" s="198"/>
    </row>
    <row r="27" ht="15.75" thickTop="1"/>
    <row r="29" spans="1:9" ht="33" customHeight="1">
      <c r="A29" s="196" t="s">
        <v>81</v>
      </c>
      <c r="B29" s="196"/>
      <c r="C29" s="196"/>
      <c r="D29" s="196"/>
      <c r="E29" s="18"/>
      <c r="F29" s="18"/>
      <c r="G29" s="18"/>
      <c r="H29" s="18"/>
      <c r="I29" s="18"/>
    </row>
    <row r="30" spans="1:9" ht="64.5" customHeight="1">
      <c r="A30" s="196" t="s">
        <v>171</v>
      </c>
      <c r="B30" s="196"/>
      <c r="C30" s="196"/>
      <c r="D30" s="196"/>
      <c r="E30" s="18"/>
      <c r="F30" s="18"/>
      <c r="G30" s="18"/>
      <c r="H30" s="18"/>
      <c r="I30" s="18"/>
    </row>
  </sheetData>
  <sheetProtection/>
  <mergeCells count="43">
    <mergeCell ref="A17:B17"/>
    <mergeCell ref="C17:D17"/>
    <mergeCell ref="A18:B18"/>
    <mergeCell ref="C18:D18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13:B14"/>
    <mergeCell ref="C13:D14"/>
    <mergeCell ref="A16:B16"/>
    <mergeCell ref="A12:B12"/>
    <mergeCell ref="C12:D12"/>
    <mergeCell ref="C16:D16"/>
    <mergeCell ref="A29:D29"/>
    <mergeCell ref="A30:D30"/>
    <mergeCell ref="A25:B26"/>
    <mergeCell ref="C25:D26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C57"/>
  <sheetViews>
    <sheetView tabSelected="1" zoomScalePageLayoutView="0" workbookViewId="0" topLeftCell="A31">
      <selection activeCell="F35" sqref="F35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171" t="s">
        <v>172</v>
      </c>
      <c r="B2" s="214"/>
    </row>
    <row r="3" ht="14.25" customHeight="1"/>
    <row r="4" spans="1:2" ht="15">
      <c r="A4" s="7" t="s">
        <v>0</v>
      </c>
      <c r="B4" s="43" t="str">
        <f>'Т1.1.'!D4</f>
        <v>ООО "ГазТехСервис"</v>
      </c>
    </row>
    <row r="5" spans="1:2" ht="15">
      <c r="A5" s="7" t="s">
        <v>28</v>
      </c>
      <c r="B5" s="43">
        <f>'Т1.1.'!D5</f>
        <v>7017134397</v>
      </c>
    </row>
    <row r="6" spans="1:2" ht="15">
      <c r="A6" s="7" t="s">
        <v>29</v>
      </c>
      <c r="B6" s="43">
        <f>'Т1.1.'!D6</f>
        <v>701701001</v>
      </c>
    </row>
    <row r="7" spans="1:2" ht="18" customHeight="1">
      <c r="A7" s="7" t="s">
        <v>68</v>
      </c>
      <c r="B7" s="46" t="s">
        <v>186</v>
      </c>
    </row>
    <row r="8" spans="1:2" ht="15">
      <c r="A8" s="7" t="s">
        <v>73</v>
      </c>
      <c r="B8" s="43" t="str">
        <f>'Т1.1.'!D11</f>
        <v>2009 год</v>
      </c>
    </row>
    <row r="10" ht="14.25" customHeight="1" thickBot="1"/>
    <row r="11" spans="1:2" ht="16.5" thickBot="1" thickTop="1">
      <c r="A11" s="8" t="s">
        <v>5</v>
      </c>
      <c r="B11" s="9" t="s">
        <v>6</v>
      </c>
    </row>
    <row r="12" spans="1:2" ht="31.5" customHeight="1" thickBot="1" thickTop="1">
      <c r="A12" s="28" t="s">
        <v>82</v>
      </c>
      <c r="B12" s="44" t="s">
        <v>188</v>
      </c>
    </row>
    <row r="13" spans="1:2" ht="16.5" thickBot="1" thickTop="1">
      <c r="A13" s="28" t="s">
        <v>83</v>
      </c>
      <c r="B13" s="48">
        <f>'[1]15 и 22'!$C$54/1000</f>
        <v>30089.837322033894</v>
      </c>
    </row>
    <row r="14" spans="1:2" ht="48.75" customHeight="1" thickTop="1">
      <c r="A14" s="22" t="s">
        <v>84</v>
      </c>
      <c r="B14" s="51">
        <f>'[1]15 и 22'!$C$53/1000</f>
        <v>30634.185860000005</v>
      </c>
    </row>
    <row r="15" spans="1:2" ht="30">
      <c r="A15" s="23" t="s">
        <v>45</v>
      </c>
      <c r="B15" s="49"/>
    </row>
    <row r="16" spans="1:2" ht="15">
      <c r="A16" s="23" t="s">
        <v>156</v>
      </c>
      <c r="B16" s="49">
        <f>'[1]15 и 22'!$C$14/1000</f>
        <v>15352.67164</v>
      </c>
    </row>
    <row r="17" spans="1:2" ht="45">
      <c r="A17" s="23" t="s">
        <v>47</v>
      </c>
      <c r="B17" s="49">
        <f>B18*B19/1000</f>
        <v>2690.16093</v>
      </c>
    </row>
    <row r="18" spans="1:2" ht="15">
      <c r="A18" s="24" t="s">
        <v>74</v>
      </c>
      <c r="B18" s="49">
        <f>'[1] Прил. 7 Эл.энергия факт'!$E$32</f>
        <v>2.755476807350984</v>
      </c>
    </row>
    <row r="19" spans="1:2" ht="15">
      <c r="A19" s="24" t="s">
        <v>49</v>
      </c>
      <c r="B19" s="49">
        <f>'[1] Прил. 7 Эл.энергия факт'!$D$32</f>
        <v>976295.98</v>
      </c>
    </row>
    <row r="20" spans="1:2" ht="35.25" customHeight="1">
      <c r="A20" s="23" t="s">
        <v>50</v>
      </c>
      <c r="B20" s="49" t="s">
        <v>184</v>
      </c>
    </row>
    <row r="21" spans="1:2" ht="30">
      <c r="A21" s="23" t="s">
        <v>51</v>
      </c>
      <c r="B21" s="49">
        <f>'[1]Прил 7.2 Химреагент'!$E$8/1000</f>
        <v>3.3</v>
      </c>
    </row>
    <row r="22" spans="1:2" ht="45">
      <c r="A22" s="23" t="s">
        <v>52</v>
      </c>
      <c r="B22" s="49">
        <f>('[1]15 и 22'!$C$16+'[1]15 и 22'!$C$18+'[1]15 и 22'!$C$19)/1000</f>
        <v>5041.31327</v>
      </c>
    </row>
    <row r="23" spans="1:2" ht="45">
      <c r="A23" s="23" t="s">
        <v>53</v>
      </c>
      <c r="B23" s="49">
        <f>'[1]15 и 22'!$C$21/1000</f>
        <v>20.02</v>
      </c>
    </row>
    <row r="24" spans="1:2" ht="30">
      <c r="A24" s="23" t="s">
        <v>54</v>
      </c>
      <c r="B24" s="49" t="str">
        <f>B25</f>
        <v>-</v>
      </c>
    </row>
    <row r="25" spans="1:2" ht="30">
      <c r="A25" s="25" t="s">
        <v>55</v>
      </c>
      <c r="B25" s="49" t="s">
        <v>184</v>
      </c>
    </row>
    <row r="26" spans="1:2" ht="30">
      <c r="A26" s="23" t="s">
        <v>56</v>
      </c>
      <c r="B26" s="49">
        <f>'[1]15 и 22'!$C$47/1000</f>
        <v>6012.4479</v>
      </c>
    </row>
    <row r="27" spans="1:2" ht="30">
      <c r="A27" s="25" t="s">
        <v>57</v>
      </c>
      <c r="B27" s="49"/>
    </row>
    <row r="28" spans="1:2" ht="30">
      <c r="A28" s="23" t="s">
        <v>58</v>
      </c>
      <c r="B28" s="49">
        <f>'[1]15 и 22'!$C$6/1000</f>
        <v>776.9364899999999</v>
      </c>
    </row>
    <row r="29" spans="1:2" ht="63" thickBot="1">
      <c r="A29" s="26" t="s">
        <v>157</v>
      </c>
      <c r="B29" s="50">
        <f>'[1]15 и 22'!$C$8/1000</f>
        <v>1340.8856400000002</v>
      </c>
    </row>
    <row r="30" spans="1:2" ht="31.5" thickBot="1" thickTop="1">
      <c r="A30" s="27" t="s">
        <v>85</v>
      </c>
      <c r="B30" s="52"/>
    </row>
    <row r="31" spans="1:2" ht="15.75" thickTop="1">
      <c r="A31" s="22" t="s">
        <v>86</v>
      </c>
      <c r="B31" s="51">
        <f>'[1]15 и 22'!$C$55/1000</f>
        <v>-544.3485379661136</v>
      </c>
    </row>
    <row r="32" spans="1:2" ht="91.5" customHeight="1" thickBot="1">
      <c r="A32" s="26" t="s">
        <v>7</v>
      </c>
      <c r="B32" s="50"/>
    </row>
    <row r="33" spans="1:2" ht="30.75" thickTop="1">
      <c r="A33" s="22" t="s">
        <v>87</v>
      </c>
      <c r="B33" s="51"/>
    </row>
    <row r="34" spans="1:2" ht="30.75" thickBot="1">
      <c r="A34" s="26" t="s">
        <v>9</v>
      </c>
      <c r="B34" s="50"/>
    </row>
    <row r="35" spans="1:2" ht="46.5" thickBot="1" thickTop="1">
      <c r="A35" s="28" t="s">
        <v>104</v>
      </c>
      <c r="B35" s="48"/>
    </row>
    <row r="36" spans="1:3" ht="16.5" thickBot="1" thickTop="1">
      <c r="A36" s="28" t="s">
        <v>88</v>
      </c>
      <c r="B36" s="48">
        <v>12.9</v>
      </c>
      <c r="C36" s="55"/>
    </row>
    <row r="37" spans="1:3" ht="16.5" thickBot="1" thickTop="1">
      <c r="A37" s="28" t="s">
        <v>89</v>
      </c>
      <c r="B37" s="48">
        <v>6.97</v>
      </c>
      <c r="C37" s="55"/>
    </row>
    <row r="38" spans="1:2" ht="31.5" thickBot="1" thickTop="1">
      <c r="A38" s="28" t="s">
        <v>90</v>
      </c>
      <c r="B38" s="48">
        <f>'[2]7свод'!$C$10/1000</f>
        <v>23.77933</v>
      </c>
    </row>
    <row r="39" spans="1:2" ht="16.5" thickBot="1" thickTop="1">
      <c r="A39" s="28" t="s">
        <v>91</v>
      </c>
      <c r="B39" s="48"/>
    </row>
    <row r="40" spans="1:3" ht="30.75" thickTop="1">
      <c r="A40" s="22" t="s">
        <v>92</v>
      </c>
      <c r="B40" s="51">
        <f>35506008.04/2014.26/1000</f>
        <v>17.627321219703514</v>
      </c>
      <c r="C40" s="55"/>
    </row>
    <row r="41" spans="1:3" ht="15">
      <c r="A41" s="23" t="s">
        <v>8</v>
      </c>
      <c r="B41" s="49">
        <v>2.52442</v>
      </c>
      <c r="C41" s="55"/>
    </row>
    <row r="42" spans="1:3" ht="15.75" thickBot="1">
      <c r="A42" s="26" t="s">
        <v>76</v>
      </c>
      <c r="B42" s="50">
        <f>B40-B41</f>
        <v>15.102901219703515</v>
      </c>
      <c r="C42" s="55"/>
    </row>
    <row r="43" spans="1:2" ht="32.25" customHeight="1" thickBot="1" thickTop="1">
      <c r="A43" s="28" t="s">
        <v>93</v>
      </c>
      <c r="B43" s="48">
        <v>15.19</v>
      </c>
    </row>
    <row r="44" spans="1:3" ht="31.5" thickBot="1" thickTop="1">
      <c r="A44" s="28" t="s">
        <v>94</v>
      </c>
      <c r="B44" s="48">
        <v>8032.6</v>
      </c>
      <c r="C44" s="55"/>
    </row>
    <row r="45" spans="1:3" ht="31.5" thickBot="1" thickTop="1">
      <c r="A45" s="28" t="s">
        <v>95</v>
      </c>
      <c r="B45" s="48" t="s">
        <v>184</v>
      </c>
      <c r="C45" s="55"/>
    </row>
    <row r="46" spans="1:3" ht="16.5" thickBot="1" thickTop="1">
      <c r="A46" s="28" t="s">
        <v>96</v>
      </c>
      <c r="B46" s="48" t="s">
        <v>184</v>
      </c>
      <c r="C46" s="55"/>
    </row>
    <row r="47" spans="1:3" ht="16.5" thickBot="1" thickTop="1">
      <c r="A47" s="28" t="s">
        <v>97</v>
      </c>
      <c r="B47" s="48" t="s">
        <v>184</v>
      </c>
      <c r="C47" s="55"/>
    </row>
    <row r="48" spans="1:3" ht="16.5" thickBot="1" thickTop="1">
      <c r="A48" s="28" t="s">
        <v>98</v>
      </c>
      <c r="B48" s="48" t="s">
        <v>184</v>
      </c>
      <c r="C48" s="55"/>
    </row>
    <row r="49" spans="1:2" ht="31.5" thickBot="1" thickTop="1">
      <c r="A49" s="28" t="s">
        <v>99</v>
      </c>
      <c r="B49" s="48">
        <f>'[1]15 и 22'!$C$61</f>
        <v>41.5</v>
      </c>
    </row>
    <row r="50" spans="1:3" ht="46.5" thickBot="1" thickTop="1">
      <c r="A50" s="28" t="s">
        <v>100</v>
      </c>
      <c r="B50" s="57" t="s">
        <v>190</v>
      </c>
      <c r="C50" s="55"/>
    </row>
    <row r="51" spans="1:3" ht="46.5" thickBot="1" thickTop="1">
      <c r="A51" s="28" t="s">
        <v>101</v>
      </c>
      <c r="B51" s="48">
        <v>65.3</v>
      </c>
      <c r="C51" s="55"/>
    </row>
    <row r="52" spans="1:3" ht="46.5" thickBot="1" thickTop="1">
      <c r="A52" s="28" t="s">
        <v>102</v>
      </c>
      <c r="B52" s="48"/>
      <c r="C52" s="55"/>
    </row>
    <row r="53" ht="15.75" thickTop="1"/>
    <row r="54" spans="1:2" ht="30" customHeight="1">
      <c r="A54" s="170" t="s">
        <v>103</v>
      </c>
      <c r="B54" s="170"/>
    </row>
    <row r="55" spans="1:2" ht="33" customHeight="1">
      <c r="A55" s="213" t="s">
        <v>112</v>
      </c>
      <c r="B55" s="213"/>
    </row>
    <row r="56" spans="1:2" ht="105.75" customHeight="1">
      <c r="A56" s="170" t="s">
        <v>158</v>
      </c>
      <c r="B56" s="170"/>
    </row>
    <row r="57" spans="1:2" ht="33.75" customHeight="1">
      <c r="A57" s="170" t="s">
        <v>105</v>
      </c>
      <c r="B57" s="170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">
      <selection activeCell="C64" sqref="C64"/>
    </sheetView>
  </sheetViews>
  <sheetFormatPr defaultColWidth="9.140625" defaultRowHeight="15"/>
  <cols>
    <col min="1" max="1" width="55.8515625" style="32" customWidth="1"/>
    <col min="2" max="2" width="54.00390625" style="129" customWidth="1"/>
    <col min="3" max="3" width="25.8515625" style="32" customWidth="1"/>
    <col min="4" max="16384" width="9.140625" style="32" customWidth="1"/>
  </cols>
  <sheetData>
    <row r="1" spans="1:2" ht="15">
      <c r="A1" s="171" t="s">
        <v>173</v>
      </c>
      <c r="B1" s="215"/>
    </row>
    <row r="2" spans="1:2" ht="15">
      <c r="A2" s="7" t="s">
        <v>0</v>
      </c>
      <c r="B2" s="47" t="str">
        <f>'Т1.1.'!D4</f>
        <v>ООО "ГазТехСервис"</v>
      </c>
    </row>
    <row r="3" spans="1:2" ht="15">
      <c r="A3" s="7" t="s">
        <v>28</v>
      </c>
      <c r="B3" s="47">
        <f>'Т1.1.'!D5</f>
        <v>7017134397</v>
      </c>
    </row>
    <row r="4" spans="1:2" ht="15">
      <c r="A4" s="7" t="s">
        <v>29</v>
      </c>
      <c r="B4" s="47">
        <f>'Т1.1.'!D6</f>
        <v>701701001</v>
      </c>
    </row>
    <row r="5" spans="1:2" ht="16.5" customHeight="1">
      <c r="A5" s="7" t="s">
        <v>68</v>
      </c>
      <c r="B5" s="46" t="s">
        <v>186</v>
      </c>
    </row>
    <row r="6" spans="1:2" ht="15">
      <c r="A6" s="7" t="s">
        <v>73</v>
      </c>
      <c r="B6" s="47" t="str">
        <f>'Т1.1.'!D11</f>
        <v>2009 год</v>
      </c>
    </row>
    <row r="7" ht="15.75" thickBot="1"/>
    <row r="8" spans="1:2" ht="16.5" thickBot="1" thickTop="1">
      <c r="A8" s="8" t="s">
        <v>5</v>
      </c>
      <c r="B8" s="9" t="s">
        <v>6</v>
      </c>
    </row>
    <row r="9" spans="1:2" s="29" customFormat="1" ht="15.75" thickTop="1">
      <c r="A9" s="33" t="s">
        <v>159</v>
      </c>
      <c r="B9" s="54"/>
    </row>
    <row r="10" spans="1:2" s="29" customFormat="1" ht="15">
      <c r="A10" s="34" t="s">
        <v>113</v>
      </c>
      <c r="B10" s="54"/>
    </row>
    <row r="11" spans="1:2" s="29" customFormat="1" ht="15">
      <c r="A11" s="30" t="s">
        <v>136</v>
      </c>
      <c r="B11" s="53">
        <f>'[1]Прил 10.5 Уголь'!$E$22/1000</f>
        <v>3256.4145</v>
      </c>
    </row>
    <row r="12" spans="1:2" s="29" customFormat="1" ht="15">
      <c r="A12" s="30" t="s">
        <v>135</v>
      </c>
      <c r="B12" s="53">
        <f>'[1]Прил 10.5 Уголь'!$D$22</f>
        <v>1333.208258616031</v>
      </c>
    </row>
    <row r="13" spans="1:2" s="29" customFormat="1" ht="15">
      <c r="A13" s="30" t="s">
        <v>115</v>
      </c>
      <c r="B13" s="53">
        <f>'[1]Прил 10.5 Уголь'!$C$22</f>
        <v>2442.54</v>
      </c>
    </row>
    <row r="14" spans="1:2" s="29" customFormat="1" ht="15">
      <c r="A14" s="30" t="s">
        <v>46</v>
      </c>
      <c r="B14" s="54" t="s">
        <v>189</v>
      </c>
    </row>
    <row r="15" spans="1:2" s="29" customFormat="1" ht="15">
      <c r="A15" s="34" t="s">
        <v>116</v>
      </c>
      <c r="B15" s="54" t="s">
        <v>184</v>
      </c>
    </row>
    <row r="16" spans="1:2" s="29" customFormat="1" ht="15">
      <c r="A16" s="30" t="s">
        <v>138</v>
      </c>
      <c r="B16" s="54" t="s">
        <v>184</v>
      </c>
    </row>
    <row r="17" spans="1:2" s="29" customFormat="1" ht="30">
      <c r="A17" s="30" t="s">
        <v>117</v>
      </c>
      <c r="B17" s="54" t="s">
        <v>184</v>
      </c>
    </row>
    <row r="18" spans="1:2" s="29" customFormat="1" ht="15">
      <c r="A18" s="30" t="s">
        <v>118</v>
      </c>
      <c r="B18" s="54" t="s">
        <v>184</v>
      </c>
    </row>
    <row r="19" spans="1:2" s="29" customFormat="1" ht="15">
      <c r="A19" s="30" t="s">
        <v>46</v>
      </c>
      <c r="B19" s="54" t="s">
        <v>184</v>
      </c>
    </row>
    <row r="20" spans="1:2" s="29" customFormat="1" ht="15">
      <c r="A20" s="35" t="s">
        <v>119</v>
      </c>
      <c r="B20" s="54" t="s">
        <v>184</v>
      </c>
    </row>
    <row r="21" spans="1:2" s="29" customFormat="1" ht="30">
      <c r="A21" s="30" t="s">
        <v>137</v>
      </c>
      <c r="B21" s="54" t="s">
        <v>184</v>
      </c>
    </row>
    <row r="22" spans="1:2" s="29" customFormat="1" ht="15">
      <c r="A22" s="30" t="s">
        <v>139</v>
      </c>
      <c r="B22" s="54" t="s">
        <v>184</v>
      </c>
    </row>
    <row r="23" spans="1:2" s="29" customFormat="1" ht="15">
      <c r="A23" s="30" t="s">
        <v>118</v>
      </c>
      <c r="B23" s="54" t="s">
        <v>184</v>
      </c>
    </row>
    <row r="24" spans="1:2" s="29" customFormat="1" ht="15">
      <c r="A24" s="30" t="s">
        <v>46</v>
      </c>
      <c r="B24" s="54" t="s">
        <v>184</v>
      </c>
    </row>
    <row r="25" spans="1:2" s="29" customFormat="1" ht="15">
      <c r="A25" s="35" t="s">
        <v>121</v>
      </c>
      <c r="B25" s="54" t="s">
        <v>184</v>
      </c>
    </row>
    <row r="26" spans="1:2" s="29" customFormat="1" ht="30">
      <c r="A26" s="30" t="s">
        <v>140</v>
      </c>
      <c r="B26" s="54" t="s">
        <v>184</v>
      </c>
    </row>
    <row r="27" spans="1:2" s="29" customFormat="1" ht="15">
      <c r="A27" s="30" t="s">
        <v>120</v>
      </c>
      <c r="B27" s="54" t="s">
        <v>184</v>
      </c>
    </row>
    <row r="28" spans="1:2" s="29" customFormat="1" ht="15">
      <c r="A28" s="30" t="s">
        <v>118</v>
      </c>
      <c r="B28" s="54" t="s">
        <v>184</v>
      </c>
    </row>
    <row r="29" spans="1:2" s="29" customFormat="1" ht="15">
      <c r="A29" s="30" t="s">
        <v>46</v>
      </c>
      <c r="B29" s="54" t="s">
        <v>184</v>
      </c>
    </row>
    <row r="30" spans="1:2" s="29" customFormat="1" ht="15">
      <c r="A30" s="34" t="s">
        <v>122</v>
      </c>
      <c r="B30" s="54" t="s">
        <v>184</v>
      </c>
    </row>
    <row r="31" spans="1:2" s="29" customFormat="1" ht="15">
      <c r="A31" s="30" t="s">
        <v>141</v>
      </c>
      <c r="B31" s="54" t="s">
        <v>184</v>
      </c>
    </row>
    <row r="32" spans="1:2" s="29" customFormat="1" ht="15">
      <c r="A32" s="30" t="s">
        <v>120</v>
      </c>
      <c r="B32" s="54" t="s">
        <v>184</v>
      </c>
    </row>
    <row r="33" spans="1:2" s="29" customFormat="1" ht="15">
      <c r="A33" s="30" t="s">
        <v>123</v>
      </c>
      <c r="B33" s="54" t="s">
        <v>184</v>
      </c>
    </row>
    <row r="34" spans="1:2" s="29" customFormat="1" ht="15">
      <c r="A34" s="30" t="s">
        <v>46</v>
      </c>
      <c r="B34" s="54" t="s">
        <v>184</v>
      </c>
    </row>
    <row r="35" spans="1:2" s="29" customFormat="1" ht="15">
      <c r="A35" s="34" t="s">
        <v>124</v>
      </c>
      <c r="B35" s="54" t="s">
        <v>184</v>
      </c>
    </row>
    <row r="36" spans="1:2" s="29" customFormat="1" ht="15">
      <c r="A36" s="30" t="s">
        <v>142</v>
      </c>
      <c r="B36" s="54" t="s">
        <v>184</v>
      </c>
    </row>
    <row r="37" spans="1:2" s="29" customFormat="1" ht="15">
      <c r="A37" s="30" t="s">
        <v>114</v>
      </c>
      <c r="B37" s="54" t="s">
        <v>184</v>
      </c>
    </row>
    <row r="38" spans="1:2" s="29" customFormat="1" ht="15">
      <c r="A38" s="30" t="s">
        <v>143</v>
      </c>
      <c r="B38" s="54" t="s">
        <v>184</v>
      </c>
    </row>
    <row r="39" spans="1:2" s="29" customFormat="1" ht="15">
      <c r="A39" s="30" t="s">
        <v>46</v>
      </c>
      <c r="B39" s="54" t="s">
        <v>184</v>
      </c>
    </row>
    <row r="40" spans="1:2" s="29" customFormat="1" ht="15">
      <c r="A40" s="34" t="s">
        <v>125</v>
      </c>
      <c r="B40" s="54" t="s">
        <v>184</v>
      </c>
    </row>
    <row r="41" spans="1:2" s="29" customFormat="1" ht="15">
      <c r="A41" s="30" t="s">
        <v>144</v>
      </c>
      <c r="B41" s="53">
        <f>'[1]Прил 10.7 Нефть'!$E$22/1000</f>
        <v>11576.79852</v>
      </c>
    </row>
    <row r="42" spans="1:2" s="29" customFormat="1" ht="15">
      <c r="A42" s="30" t="s">
        <v>114</v>
      </c>
      <c r="B42" s="53">
        <f>'[1]Прил 10.7 Нефть'!$D$22</f>
        <v>6329.239067562263</v>
      </c>
    </row>
    <row r="43" spans="1:2" s="29" customFormat="1" ht="15">
      <c r="A43" s="30" t="s">
        <v>143</v>
      </c>
      <c r="B43" s="53">
        <f>'[1]Прил 10.7 Нефть'!$C$22</f>
        <v>1829.098</v>
      </c>
    </row>
    <row r="44" spans="1:2" s="29" customFormat="1" ht="15">
      <c r="A44" s="30" t="s">
        <v>46</v>
      </c>
      <c r="B44" s="54" t="s">
        <v>189</v>
      </c>
    </row>
    <row r="45" spans="1:2" s="29" customFormat="1" ht="15">
      <c r="A45" s="34" t="s">
        <v>126</v>
      </c>
      <c r="B45" s="54" t="s">
        <v>184</v>
      </c>
    </row>
    <row r="46" spans="1:2" s="29" customFormat="1" ht="15">
      <c r="A46" s="30" t="s">
        <v>146</v>
      </c>
      <c r="B46" s="54" t="s">
        <v>184</v>
      </c>
    </row>
    <row r="47" spans="1:2" s="29" customFormat="1" ht="15">
      <c r="A47" s="30" t="s">
        <v>114</v>
      </c>
      <c r="B47" s="54" t="s">
        <v>184</v>
      </c>
    </row>
    <row r="48" spans="1:2" s="29" customFormat="1" ht="15">
      <c r="A48" s="30" t="s">
        <v>143</v>
      </c>
      <c r="B48" s="54" t="s">
        <v>184</v>
      </c>
    </row>
    <row r="49" spans="1:2" s="29" customFormat="1" ht="15">
      <c r="A49" s="30" t="s">
        <v>46</v>
      </c>
      <c r="B49" s="54" t="s">
        <v>184</v>
      </c>
    </row>
    <row r="50" spans="1:2" s="29" customFormat="1" ht="15">
      <c r="A50" s="34" t="s">
        <v>127</v>
      </c>
      <c r="B50" s="54" t="s">
        <v>184</v>
      </c>
    </row>
    <row r="51" spans="1:2" s="29" customFormat="1" ht="15">
      <c r="A51" s="30" t="s">
        <v>147</v>
      </c>
      <c r="B51" s="54" t="s">
        <v>184</v>
      </c>
    </row>
    <row r="52" spans="1:2" s="29" customFormat="1" ht="15">
      <c r="A52" s="30" t="s">
        <v>114</v>
      </c>
      <c r="B52" s="54" t="s">
        <v>184</v>
      </c>
    </row>
    <row r="53" spans="1:2" s="29" customFormat="1" ht="15">
      <c r="A53" s="30" t="s">
        <v>143</v>
      </c>
      <c r="B53" s="54" t="s">
        <v>184</v>
      </c>
    </row>
    <row r="54" spans="1:2" s="29" customFormat="1" ht="15">
      <c r="A54" s="30" t="s">
        <v>46</v>
      </c>
      <c r="B54" s="54" t="s">
        <v>184</v>
      </c>
    </row>
    <row r="55" spans="1:2" s="29" customFormat="1" ht="15">
      <c r="A55" s="34" t="s">
        <v>128</v>
      </c>
      <c r="B55" s="54" t="s">
        <v>184</v>
      </c>
    </row>
    <row r="56" spans="1:2" s="29" customFormat="1" ht="15">
      <c r="A56" s="30" t="s">
        <v>148</v>
      </c>
      <c r="B56" s="54" t="s">
        <v>184</v>
      </c>
    </row>
    <row r="57" spans="1:2" s="29" customFormat="1" ht="15">
      <c r="A57" s="30" t="s">
        <v>114</v>
      </c>
      <c r="B57" s="54" t="s">
        <v>184</v>
      </c>
    </row>
    <row r="58" spans="1:2" s="29" customFormat="1" ht="15">
      <c r="A58" s="30" t="s">
        <v>143</v>
      </c>
      <c r="B58" s="54" t="s">
        <v>184</v>
      </c>
    </row>
    <row r="59" spans="1:2" s="29" customFormat="1" ht="15">
      <c r="A59" s="30" t="s">
        <v>46</v>
      </c>
      <c r="B59" s="54" t="s">
        <v>184</v>
      </c>
    </row>
    <row r="60" spans="1:2" s="29" customFormat="1" ht="15">
      <c r="A60" s="34" t="s">
        <v>129</v>
      </c>
      <c r="B60" s="54" t="s">
        <v>184</v>
      </c>
    </row>
    <row r="61" spans="1:2" s="29" customFormat="1" ht="15">
      <c r="A61" s="30" t="s">
        <v>149</v>
      </c>
      <c r="B61" s="54" t="s">
        <v>184</v>
      </c>
    </row>
    <row r="62" spans="1:2" s="29" customFormat="1" ht="15">
      <c r="A62" s="30" t="s">
        <v>114</v>
      </c>
      <c r="B62" s="54" t="s">
        <v>184</v>
      </c>
    </row>
    <row r="63" spans="1:2" s="29" customFormat="1" ht="15">
      <c r="A63" s="30" t="s">
        <v>143</v>
      </c>
      <c r="B63" s="54" t="s">
        <v>184</v>
      </c>
    </row>
    <row r="64" spans="1:2" s="29" customFormat="1" ht="15">
      <c r="A64" s="30" t="s">
        <v>46</v>
      </c>
      <c r="B64" s="54" t="s">
        <v>184</v>
      </c>
    </row>
    <row r="65" spans="1:2" s="29" customFormat="1" ht="15">
      <c r="A65" s="34" t="s">
        <v>130</v>
      </c>
      <c r="B65" s="54" t="s">
        <v>184</v>
      </c>
    </row>
    <row r="66" spans="1:2" s="29" customFormat="1" ht="15">
      <c r="A66" s="30" t="s">
        <v>150</v>
      </c>
      <c r="B66" s="54" t="s">
        <v>184</v>
      </c>
    </row>
    <row r="67" spans="1:2" s="29" customFormat="1" ht="15">
      <c r="A67" s="30" t="s">
        <v>114</v>
      </c>
      <c r="B67" s="54" t="s">
        <v>184</v>
      </c>
    </row>
    <row r="68" spans="1:2" s="29" customFormat="1" ht="15">
      <c r="A68" s="30" t="s">
        <v>143</v>
      </c>
      <c r="B68" s="54" t="s">
        <v>184</v>
      </c>
    </row>
    <row r="69" spans="1:2" s="29" customFormat="1" ht="15">
      <c r="A69" s="30" t="s">
        <v>46</v>
      </c>
      <c r="B69" s="54" t="s">
        <v>184</v>
      </c>
    </row>
    <row r="70" spans="1:2" s="29" customFormat="1" ht="15">
      <c r="A70" s="34" t="s">
        <v>131</v>
      </c>
      <c r="B70" s="54" t="s">
        <v>184</v>
      </c>
    </row>
    <row r="71" spans="1:2" s="29" customFormat="1" ht="15">
      <c r="A71" s="30" t="s">
        <v>151</v>
      </c>
      <c r="B71" s="54" t="s">
        <v>184</v>
      </c>
    </row>
    <row r="72" spans="1:2" s="29" customFormat="1" ht="15">
      <c r="A72" s="30" t="s">
        <v>114</v>
      </c>
      <c r="B72" s="54" t="s">
        <v>184</v>
      </c>
    </row>
    <row r="73" spans="1:2" s="29" customFormat="1" ht="15">
      <c r="A73" s="30" t="s">
        <v>143</v>
      </c>
      <c r="B73" s="54" t="s">
        <v>184</v>
      </c>
    </row>
    <row r="74" spans="1:2" s="29" customFormat="1" ht="15">
      <c r="A74" s="30" t="s">
        <v>46</v>
      </c>
      <c r="B74" s="54" t="s">
        <v>184</v>
      </c>
    </row>
    <row r="75" spans="1:2" s="29" customFormat="1" ht="15">
      <c r="A75" s="34" t="s">
        <v>132</v>
      </c>
      <c r="B75" s="54" t="s">
        <v>184</v>
      </c>
    </row>
    <row r="76" spans="1:2" s="29" customFormat="1" ht="15">
      <c r="A76" s="30" t="s">
        <v>152</v>
      </c>
      <c r="B76" s="54" t="s">
        <v>184</v>
      </c>
    </row>
    <row r="77" spans="1:2" s="29" customFormat="1" ht="15">
      <c r="A77" s="30" t="s">
        <v>114</v>
      </c>
      <c r="B77" s="54" t="s">
        <v>184</v>
      </c>
    </row>
    <row r="78" spans="1:2" s="29" customFormat="1" ht="15">
      <c r="A78" s="30" t="s">
        <v>143</v>
      </c>
      <c r="B78" s="54" t="s">
        <v>184</v>
      </c>
    </row>
    <row r="79" spans="1:2" s="29" customFormat="1" ht="15">
      <c r="A79" s="30" t="s">
        <v>46</v>
      </c>
      <c r="B79" s="54" t="s">
        <v>184</v>
      </c>
    </row>
    <row r="80" spans="1:2" ht="15">
      <c r="A80" s="34" t="s">
        <v>133</v>
      </c>
      <c r="B80" s="130" t="s">
        <v>184</v>
      </c>
    </row>
    <row r="81" spans="1:2" ht="15">
      <c r="A81" s="30" t="s">
        <v>145</v>
      </c>
      <c r="B81" s="130" t="s">
        <v>184</v>
      </c>
    </row>
    <row r="82" spans="1:2" ht="15">
      <c r="A82" s="30" t="s">
        <v>46</v>
      </c>
      <c r="B82" s="130" t="s">
        <v>184</v>
      </c>
    </row>
    <row r="83" spans="1:2" ht="15">
      <c r="A83" s="30" t="s">
        <v>160</v>
      </c>
      <c r="B83" s="130" t="s">
        <v>184</v>
      </c>
    </row>
    <row r="84" spans="1:2" ht="15">
      <c r="A84" s="30" t="s">
        <v>134</v>
      </c>
      <c r="B84" s="130" t="s">
        <v>184</v>
      </c>
    </row>
    <row r="85" spans="1:2" ht="15">
      <c r="A85" s="34" t="s">
        <v>153</v>
      </c>
      <c r="B85" s="130" t="s">
        <v>184</v>
      </c>
    </row>
    <row r="86" spans="1:2" s="29" customFormat="1" ht="15">
      <c r="A86" s="30" t="s">
        <v>155</v>
      </c>
      <c r="B86" s="54" t="s">
        <v>184</v>
      </c>
    </row>
    <row r="87" spans="1:2" s="29" customFormat="1" ht="15">
      <c r="A87" s="30" t="s">
        <v>114</v>
      </c>
      <c r="B87" s="54" t="s">
        <v>184</v>
      </c>
    </row>
    <row r="88" spans="1:2" s="29" customFormat="1" ht="15">
      <c r="A88" s="30" t="s">
        <v>143</v>
      </c>
      <c r="B88" s="54" t="s">
        <v>184</v>
      </c>
    </row>
    <row r="89" spans="1:2" s="29" customFormat="1" ht="15.75" thickBot="1">
      <c r="A89" s="30" t="s">
        <v>46</v>
      </c>
      <c r="B89" s="134" t="s">
        <v>184</v>
      </c>
    </row>
    <row r="90" ht="15">
      <c r="A90" s="31" t="s">
        <v>154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6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71" t="s">
        <v>174</v>
      </c>
      <c r="B2" s="214"/>
    </row>
    <row r="3" spans="1:2" ht="57.75" customHeight="1">
      <c r="A3" s="214"/>
      <c r="B3" s="214"/>
    </row>
    <row r="4" spans="1:2" ht="15">
      <c r="A4" s="7" t="s">
        <v>0</v>
      </c>
      <c r="B4" s="43" t="str">
        <f>'Т1.1.'!D4</f>
        <v>ООО "ГазТехСервис"</v>
      </c>
    </row>
    <row r="5" spans="1:2" ht="15">
      <c r="A5" s="7" t="s">
        <v>28</v>
      </c>
      <c r="B5" s="43">
        <f>'Т1.1.'!D5</f>
        <v>7017134397</v>
      </c>
    </row>
    <row r="6" spans="1:2" ht="15">
      <c r="A6" s="7" t="s">
        <v>29</v>
      </c>
      <c r="B6" s="43">
        <f>'Т1.1.'!D6</f>
        <v>701701001</v>
      </c>
    </row>
    <row r="7" spans="1:2" ht="15">
      <c r="A7" s="7" t="s">
        <v>68</v>
      </c>
      <c r="B7" s="43" t="s">
        <v>186</v>
      </c>
    </row>
    <row r="8" ht="15.75" thickBot="1"/>
    <row r="9" spans="1:2" ht="16.5" thickBot="1" thickTop="1">
      <c r="A9" s="4" t="s">
        <v>10</v>
      </c>
      <c r="B9" s="4" t="s">
        <v>6</v>
      </c>
    </row>
    <row r="10" spans="1:3" ht="31.5" thickBot="1" thickTop="1">
      <c r="A10" s="6" t="s">
        <v>11</v>
      </c>
      <c r="B10" s="44">
        <v>0</v>
      </c>
      <c r="C10" s="135"/>
    </row>
    <row r="11" spans="1:3" ht="46.5" thickBot="1" thickTop="1">
      <c r="A11" s="10" t="s">
        <v>12</v>
      </c>
      <c r="B11" s="44">
        <v>0</v>
      </c>
      <c r="C11" s="135"/>
    </row>
    <row r="12" spans="1:3" ht="31.5" thickBot="1" thickTop="1">
      <c r="A12" s="10" t="s">
        <v>13</v>
      </c>
      <c r="B12" s="44">
        <v>0</v>
      </c>
      <c r="C12" s="135"/>
    </row>
    <row r="13" spans="1:3" ht="51.75" customHeight="1" thickBot="1" thickTop="1">
      <c r="A13" s="5" t="s">
        <v>14</v>
      </c>
      <c r="B13" s="44">
        <v>0</v>
      </c>
      <c r="C13" s="135"/>
    </row>
    <row r="14" ht="15.75" thickTop="1"/>
    <row r="16" spans="1:2" ht="37.5" customHeight="1">
      <c r="A16" s="170" t="s">
        <v>106</v>
      </c>
      <c r="B16" s="170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workbookViewId="0" topLeftCell="A39">
      <selection activeCell="R48" sqref="R48"/>
    </sheetView>
  </sheetViews>
  <sheetFormatPr defaultColWidth="9.140625" defaultRowHeight="15"/>
  <cols>
    <col min="1" max="1" width="49.28125" style="0" customWidth="1"/>
    <col min="2" max="2" width="32.57421875" style="59" customWidth="1"/>
    <col min="3" max="3" width="25.421875" style="59" customWidth="1"/>
    <col min="4" max="14" width="9.140625" style="59" customWidth="1"/>
  </cols>
  <sheetData>
    <row r="1" ht="18" thickBot="1">
      <c r="A1" s="84" t="s">
        <v>201</v>
      </c>
    </row>
    <row r="2" spans="1:3" ht="15">
      <c r="A2" s="220" t="s">
        <v>0</v>
      </c>
      <c r="B2" s="222" t="str">
        <f>'Т1.1.'!D4</f>
        <v>ООО "ГазТехСервис"</v>
      </c>
      <c r="C2" s="223"/>
    </row>
    <row r="3" spans="1:3" ht="15.75" thickBot="1">
      <c r="A3" s="221"/>
      <c r="B3" s="224"/>
      <c r="C3" s="225"/>
    </row>
    <row r="4" spans="1:3" ht="15.75" thickBot="1">
      <c r="A4" s="85" t="s">
        <v>28</v>
      </c>
      <c r="B4" s="216">
        <f>'Т1.1.'!D5</f>
        <v>7017134397</v>
      </c>
      <c r="C4" s="217"/>
    </row>
    <row r="5" spans="1:3" ht="15.75" thickBot="1">
      <c r="A5" s="85" t="s">
        <v>29</v>
      </c>
      <c r="B5" s="216">
        <f>'Т1.1.'!D6</f>
        <v>701701001</v>
      </c>
      <c r="C5" s="217"/>
    </row>
    <row r="6" spans="1:3" ht="15.75" thickBot="1">
      <c r="A6" s="85" t="s">
        <v>68</v>
      </c>
      <c r="B6" s="216" t="str">
        <f>'Т1.1.'!D7</f>
        <v>636850, Зырянский район, село Зырянское, ул. Ленина, 7  
</v>
      </c>
      <c r="C6" s="217"/>
    </row>
    <row r="7" spans="1:3" ht="14.25" customHeight="1" thickBot="1">
      <c r="A7" s="86" t="s">
        <v>202</v>
      </c>
      <c r="B7" s="216" t="s">
        <v>184</v>
      </c>
      <c r="C7" s="217"/>
    </row>
    <row r="8" spans="1:3" ht="36.75" customHeight="1" hidden="1">
      <c r="A8" s="218"/>
      <c r="B8" s="219"/>
      <c r="C8" s="219"/>
    </row>
    <row r="9" ht="1.5" customHeight="1"/>
    <row r="10" spans="1:3" ht="42.75" customHeight="1">
      <c r="A10" s="87" t="s">
        <v>203</v>
      </c>
      <c r="B10" s="226" t="s">
        <v>184</v>
      </c>
      <c r="C10" s="227"/>
    </row>
    <row r="11" spans="1:3" ht="48" customHeight="1">
      <c r="A11" s="87" t="s">
        <v>204</v>
      </c>
      <c r="B11" s="226" t="s">
        <v>184</v>
      </c>
      <c r="C11" s="227"/>
    </row>
    <row r="12" spans="1:3" ht="47.25" customHeight="1">
      <c r="A12" s="89" t="s">
        <v>205</v>
      </c>
      <c r="B12" s="226" t="s">
        <v>184</v>
      </c>
      <c r="C12" s="227"/>
    </row>
    <row r="13" spans="1:3" ht="24.75" customHeight="1">
      <c r="A13" s="228" t="s">
        <v>206</v>
      </c>
      <c r="B13" s="228"/>
      <c r="C13" s="228"/>
    </row>
    <row r="14" ht="15" hidden="1"/>
    <row r="15" spans="1:3" ht="45.75" thickBot="1">
      <c r="A15" s="90" t="s">
        <v>250</v>
      </c>
      <c r="B15" s="91" t="s">
        <v>207</v>
      </c>
      <c r="C15" s="91" t="s">
        <v>208</v>
      </c>
    </row>
    <row r="16" spans="1:3" ht="15.75" thickBot="1">
      <c r="A16" s="92" t="s">
        <v>209</v>
      </c>
      <c r="B16" s="121" t="s">
        <v>184</v>
      </c>
      <c r="C16" s="122" t="s">
        <v>184</v>
      </c>
    </row>
    <row r="17" spans="1:3" ht="15">
      <c r="A17" s="93" t="s">
        <v>210</v>
      </c>
      <c r="B17" s="123" t="s">
        <v>184</v>
      </c>
      <c r="C17" s="123" t="s">
        <v>184</v>
      </c>
    </row>
    <row r="18" spans="1:3" ht="15">
      <c r="A18" s="94" t="s">
        <v>211</v>
      </c>
      <c r="B18" s="56" t="s">
        <v>184</v>
      </c>
      <c r="C18" s="56" t="s">
        <v>184</v>
      </c>
    </row>
    <row r="19" spans="1:3" ht="15">
      <c r="A19" s="94" t="s">
        <v>212</v>
      </c>
      <c r="B19" s="56" t="s">
        <v>184</v>
      </c>
      <c r="C19" s="56" t="s">
        <v>184</v>
      </c>
    </row>
    <row r="20" spans="1:4" ht="18">
      <c r="A20" s="229" t="s">
        <v>251</v>
      </c>
      <c r="B20" s="229"/>
      <c r="C20" s="229"/>
      <c r="D20" s="229"/>
    </row>
    <row r="21" spans="1:2" ht="3" customHeight="1" thickBot="1">
      <c r="A21" s="95"/>
      <c r="B21" s="124"/>
    </row>
    <row r="22" spans="1:4" ht="46.5" customHeight="1" hidden="1" thickBot="1">
      <c r="A22" s="96"/>
      <c r="B22" s="230"/>
      <c r="C22" s="230"/>
      <c r="D22" s="230"/>
    </row>
    <row r="23" spans="1:4" ht="35.25" customHeight="1" hidden="1" thickBot="1">
      <c r="A23" s="96"/>
      <c r="B23" s="230"/>
      <c r="C23" s="230"/>
      <c r="D23" s="230"/>
    </row>
    <row r="24" spans="1:4" ht="15.75" hidden="1" thickBot="1">
      <c r="A24" s="96"/>
      <c r="B24" s="230"/>
      <c r="C24" s="230"/>
      <c r="D24" s="230"/>
    </row>
    <row r="25" spans="1:4" ht="15.75" hidden="1" thickBot="1">
      <c r="A25" s="96"/>
      <c r="B25" s="230"/>
      <c r="C25" s="230"/>
      <c r="D25" s="230"/>
    </row>
    <row r="26" ht="15.75" hidden="1" thickBot="1">
      <c r="A26" s="97"/>
    </row>
    <row r="27" spans="1:4" ht="15.75" thickBot="1">
      <c r="A27" s="231" t="s">
        <v>252</v>
      </c>
      <c r="B27" s="232" t="s">
        <v>213</v>
      </c>
      <c r="C27" s="232" t="s">
        <v>214</v>
      </c>
      <c r="D27" s="234" t="s">
        <v>215</v>
      </c>
    </row>
    <row r="28" spans="1:4" ht="15.75" thickBot="1">
      <c r="A28" s="231"/>
      <c r="B28" s="233"/>
      <c r="C28" s="233"/>
      <c r="D28" s="235"/>
    </row>
    <row r="29" spans="1:4" ht="27.75" customHeight="1" thickBot="1">
      <c r="A29" s="236" t="s">
        <v>253</v>
      </c>
      <c r="B29" s="237"/>
      <c r="C29" s="237"/>
      <c r="D29" s="238"/>
    </row>
    <row r="30" spans="1:4" ht="15">
      <c r="A30" s="99" t="s">
        <v>216</v>
      </c>
      <c r="B30" s="100" t="s">
        <v>184</v>
      </c>
      <c r="C30" s="101" t="s">
        <v>184</v>
      </c>
      <c r="D30" s="102" t="s">
        <v>184</v>
      </c>
    </row>
    <row r="31" spans="1:4" ht="24">
      <c r="A31" s="103" t="s">
        <v>217</v>
      </c>
      <c r="B31" s="104" t="s">
        <v>184</v>
      </c>
      <c r="C31" s="105" t="s">
        <v>184</v>
      </c>
      <c r="D31" s="106" t="s">
        <v>184</v>
      </c>
    </row>
    <row r="32" spans="1:4" ht="24">
      <c r="A32" s="103" t="s">
        <v>218</v>
      </c>
      <c r="B32" s="104" t="s">
        <v>184</v>
      </c>
      <c r="C32" s="107" t="s">
        <v>184</v>
      </c>
      <c r="D32" s="106" t="s">
        <v>184</v>
      </c>
    </row>
    <row r="33" spans="1:4" ht="15">
      <c r="A33" s="108" t="s">
        <v>219</v>
      </c>
      <c r="B33" s="104" t="s">
        <v>184</v>
      </c>
      <c r="C33" s="107" t="s">
        <v>184</v>
      </c>
      <c r="D33" s="106" t="s">
        <v>184</v>
      </c>
    </row>
    <row r="34" spans="1:4" ht="15">
      <c r="A34" s="108" t="s">
        <v>220</v>
      </c>
      <c r="B34" s="104" t="s">
        <v>184</v>
      </c>
      <c r="C34" s="109" t="s">
        <v>184</v>
      </c>
      <c r="D34" s="106" t="s">
        <v>184</v>
      </c>
    </row>
    <row r="35" spans="1:4" ht="24">
      <c r="A35" s="103" t="s">
        <v>221</v>
      </c>
      <c r="B35" s="104" t="s">
        <v>184</v>
      </c>
      <c r="C35" s="110" t="s">
        <v>184</v>
      </c>
      <c r="D35" s="106" t="s">
        <v>184</v>
      </c>
    </row>
    <row r="36" spans="1:4" ht="15">
      <c r="A36" s="111" t="s">
        <v>222</v>
      </c>
      <c r="B36" s="104" t="s">
        <v>184</v>
      </c>
      <c r="C36" s="107" t="s">
        <v>184</v>
      </c>
      <c r="D36" s="106" t="s">
        <v>184</v>
      </c>
    </row>
    <row r="37" spans="1:4" ht="24">
      <c r="A37" s="111" t="s">
        <v>223</v>
      </c>
      <c r="B37" s="104" t="s">
        <v>184</v>
      </c>
      <c r="C37" s="112" t="s">
        <v>184</v>
      </c>
      <c r="D37" s="106" t="s">
        <v>184</v>
      </c>
    </row>
    <row r="38" spans="1:4" ht="15">
      <c r="A38" s="103" t="s">
        <v>224</v>
      </c>
      <c r="B38" s="104" t="s">
        <v>184</v>
      </c>
      <c r="C38" s="105" t="s">
        <v>184</v>
      </c>
      <c r="D38" s="106" t="s">
        <v>184</v>
      </c>
    </row>
    <row r="39" spans="1:4" ht="24">
      <c r="A39" s="103" t="s">
        <v>225</v>
      </c>
      <c r="B39" s="104" t="s">
        <v>184</v>
      </c>
      <c r="C39" s="113" t="s">
        <v>184</v>
      </c>
      <c r="D39" s="106" t="s">
        <v>184</v>
      </c>
    </row>
    <row r="40" spans="1:4" ht="24">
      <c r="A40" s="103" t="s">
        <v>226</v>
      </c>
      <c r="B40" s="104" t="s">
        <v>184</v>
      </c>
      <c r="C40" s="113" t="s">
        <v>184</v>
      </c>
      <c r="D40" s="106" t="s">
        <v>184</v>
      </c>
    </row>
    <row r="41" spans="1:4" ht="15">
      <c r="A41" s="103" t="s">
        <v>227</v>
      </c>
      <c r="B41" s="104" t="s">
        <v>184</v>
      </c>
      <c r="C41" s="113" t="s">
        <v>184</v>
      </c>
      <c r="D41" s="106" t="s">
        <v>184</v>
      </c>
    </row>
    <row r="42" spans="1:4" ht="24">
      <c r="A42" s="103" t="s">
        <v>228</v>
      </c>
      <c r="B42" s="104" t="s">
        <v>184</v>
      </c>
      <c r="C42" s="113" t="s">
        <v>184</v>
      </c>
      <c r="D42" s="106" t="s">
        <v>184</v>
      </c>
    </row>
    <row r="43" spans="1:4" ht="24">
      <c r="A43" s="103" t="s">
        <v>229</v>
      </c>
      <c r="B43" s="104" t="s">
        <v>184</v>
      </c>
      <c r="C43" s="113" t="s">
        <v>184</v>
      </c>
      <c r="D43" s="106" t="s">
        <v>184</v>
      </c>
    </row>
    <row r="44" spans="1:4" ht="15">
      <c r="A44" s="103" t="s">
        <v>230</v>
      </c>
      <c r="B44" s="104" t="s">
        <v>184</v>
      </c>
      <c r="C44" s="113" t="s">
        <v>184</v>
      </c>
      <c r="D44" s="106" t="s">
        <v>184</v>
      </c>
    </row>
    <row r="45" spans="1:4" ht="15">
      <c r="A45" s="103" t="s">
        <v>231</v>
      </c>
      <c r="B45" s="104" t="s">
        <v>184</v>
      </c>
      <c r="C45" s="113" t="s">
        <v>184</v>
      </c>
      <c r="D45" s="106" t="s">
        <v>184</v>
      </c>
    </row>
    <row r="46" spans="1:4" ht="24">
      <c r="A46" s="103" t="s">
        <v>232</v>
      </c>
      <c r="B46" s="104" t="s">
        <v>184</v>
      </c>
      <c r="C46" s="113" t="s">
        <v>184</v>
      </c>
      <c r="D46" s="106" t="s">
        <v>184</v>
      </c>
    </row>
    <row r="47" spans="1:4" ht="24.75" thickBot="1">
      <c r="A47" s="114" t="s">
        <v>233</v>
      </c>
      <c r="B47" s="115" t="s">
        <v>184</v>
      </c>
      <c r="C47" s="116" t="s">
        <v>184</v>
      </c>
      <c r="D47" s="117" t="s">
        <v>184</v>
      </c>
    </row>
    <row r="48" spans="1:12" ht="15">
      <c r="A48" s="241" t="s">
        <v>234</v>
      </c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</row>
    <row r="49" ht="15" hidden="1">
      <c r="A49" s="118"/>
    </row>
    <row r="50" spans="1:8" ht="15" hidden="1">
      <c r="A50" s="96"/>
      <c r="B50" s="243"/>
      <c r="C50" s="243"/>
      <c r="D50" s="243"/>
      <c r="E50" s="243"/>
      <c r="F50" s="243"/>
      <c r="G50" s="243"/>
      <c r="H50" s="243"/>
    </row>
    <row r="51" spans="1:8" ht="15" hidden="1">
      <c r="A51" s="96"/>
      <c r="B51" s="243"/>
      <c r="C51" s="243"/>
      <c r="D51" s="243"/>
      <c r="E51" s="243"/>
      <c r="F51" s="243"/>
      <c r="G51" s="243"/>
      <c r="H51" s="243"/>
    </row>
    <row r="52" spans="1:8" ht="15" hidden="1">
      <c r="A52" s="96"/>
      <c r="B52" s="243"/>
      <c r="C52" s="243"/>
      <c r="D52" s="243"/>
      <c r="E52" s="243"/>
      <c r="F52" s="243"/>
      <c r="G52" s="243"/>
      <c r="H52" s="243"/>
    </row>
    <row r="53" spans="1:8" ht="15" hidden="1">
      <c r="A53" s="96"/>
      <c r="B53" s="243"/>
      <c r="C53" s="243"/>
      <c r="D53" s="243"/>
      <c r="E53" s="243"/>
      <c r="F53" s="243"/>
      <c r="G53" s="243"/>
      <c r="H53" s="243"/>
    </row>
    <row r="54" spans="13:14" ht="15" hidden="1">
      <c r="M54" s="245" t="s">
        <v>235</v>
      </c>
      <c r="N54" s="245"/>
    </row>
    <row r="55" spans="1:14" ht="15">
      <c r="A55" s="246" t="s">
        <v>236</v>
      </c>
      <c r="B55" s="249" t="s">
        <v>237</v>
      </c>
      <c r="C55" s="250" t="s">
        <v>238</v>
      </c>
      <c r="D55" s="250"/>
      <c r="E55" s="250"/>
      <c r="F55" s="250"/>
      <c r="G55" s="250"/>
      <c r="H55" s="250"/>
      <c r="I55" s="250"/>
      <c r="J55" s="250"/>
      <c r="K55" s="250"/>
      <c r="L55" s="251"/>
      <c r="M55" s="249" t="s">
        <v>208</v>
      </c>
      <c r="N55" s="249"/>
    </row>
    <row r="56" spans="1:14" ht="15">
      <c r="A56" s="247"/>
      <c r="B56" s="249"/>
      <c r="C56" s="250" t="s">
        <v>239</v>
      </c>
      <c r="D56" s="250"/>
      <c r="E56" s="250"/>
      <c r="F56" s="250"/>
      <c r="G56" s="250"/>
      <c r="H56" s="250" t="s">
        <v>240</v>
      </c>
      <c r="I56" s="250"/>
      <c r="J56" s="250"/>
      <c r="K56" s="250"/>
      <c r="L56" s="251"/>
      <c r="M56" s="249"/>
      <c r="N56" s="249"/>
    </row>
    <row r="57" spans="1:14" ht="15.75" thickBot="1">
      <c r="A57" s="248"/>
      <c r="B57" s="246"/>
      <c r="C57" s="125" t="s">
        <v>241</v>
      </c>
      <c r="D57" s="125" t="s">
        <v>242</v>
      </c>
      <c r="E57" s="125" t="s">
        <v>243</v>
      </c>
      <c r="F57" s="125" t="s">
        <v>244</v>
      </c>
      <c r="G57" s="125" t="s">
        <v>245</v>
      </c>
      <c r="H57" s="125" t="s">
        <v>241</v>
      </c>
      <c r="I57" s="125" t="s">
        <v>242</v>
      </c>
      <c r="J57" s="125" t="s">
        <v>243</v>
      </c>
      <c r="K57" s="125" t="s">
        <v>244</v>
      </c>
      <c r="L57" s="126" t="s">
        <v>245</v>
      </c>
      <c r="M57" s="249"/>
      <c r="N57" s="249"/>
    </row>
    <row r="58" spans="1:14" ht="15">
      <c r="A58" s="120" t="s">
        <v>241</v>
      </c>
      <c r="B58" s="127" t="s">
        <v>184</v>
      </c>
      <c r="C58" s="127" t="s">
        <v>184</v>
      </c>
      <c r="D58" s="127" t="s">
        <v>184</v>
      </c>
      <c r="E58" s="127" t="s">
        <v>184</v>
      </c>
      <c r="F58" s="127" t="s">
        <v>184</v>
      </c>
      <c r="G58" s="127" t="s">
        <v>184</v>
      </c>
      <c r="H58" s="127" t="s">
        <v>184</v>
      </c>
      <c r="I58" s="127" t="s">
        <v>184</v>
      </c>
      <c r="J58" s="127" t="s">
        <v>184</v>
      </c>
      <c r="K58" s="127" t="s">
        <v>184</v>
      </c>
      <c r="L58" s="128" t="s">
        <v>184</v>
      </c>
      <c r="M58" s="254" t="s">
        <v>184</v>
      </c>
      <c r="N58" s="254"/>
    </row>
    <row r="59" spans="1:14" ht="15">
      <c r="A59" s="94" t="s">
        <v>210</v>
      </c>
      <c r="B59" s="56" t="s">
        <v>184</v>
      </c>
      <c r="C59" s="56" t="s">
        <v>184</v>
      </c>
      <c r="D59" s="56" t="s">
        <v>184</v>
      </c>
      <c r="E59" s="56" t="s">
        <v>184</v>
      </c>
      <c r="F59" s="56" t="s">
        <v>184</v>
      </c>
      <c r="G59" s="56" t="s">
        <v>184</v>
      </c>
      <c r="H59" s="56" t="s">
        <v>184</v>
      </c>
      <c r="I59" s="56" t="s">
        <v>184</v>
      </c>
      <c r="J59" s="56" t="s">
        <v>184</v>
      </c>
      <c r="K59" s="56" t="s">
        <v>184</v>
      </c>
      <c r="L59" s="88" t="s">
        <v>184</v>
      </c>
      <c r="M59" s="254" t="s">
        <v>184</v>
      </c>
      <c r="N59" s="254"/>
    </row>
    <row r="60" spans="1:14" ht="15">
      <c r="A60" s="94" t="s">
        <v>246</v>
      </c>
      <c r="B60" s="56" t="s">
        <v>184</v>
      </c>
      <c r="C60" s="56" t="s">
        <v>184</v>
      </c>
      <c r="D60" s="56" t="s">
        <v>184</v>
      </c>
      <c r="E60" s="56" t="s">
        <v>184</v>
      </c>
      <c r="F60" s="56" t="s">
        <v>184</v>
      </c>
      <c r="G60" s="56" t="s">
        <v>184</v>
      </c>
      <c r="H60" s="56" t="s">
        <v>184</v>
      </c>
      <c r="I60" s="56" t="s">
        <v>184</v>
      </c>
      <c r="J60" s="56" t="s">
        <v>184</v>
      </c>
      <c r="K60" s="56" t="s">
        <v>184</v>
      </c>
      <c r="L60" s="56" t="s">
        <v>184</v>
      </c>
      <c r="M60" s="254" t="s">
        <v>184</v>
      </c>
      <c r="N60" s="254"/>
    </row>
    <row r="61" spans="1:14" ht="15">
      <c r="A61" s="94" t="s">
        <v>212</v>
      </c>
      <c r="B61" s="56" t="s">
        <v>184</v>
      </c>
      <c r="C61" s="56" t="s">
        <v>184</v>
      </c>
      <c r="D61" s="56" t="s">
        <v>184</v>
      </c>
      <c r="E61" s="56" t="s">
        <v>184</v>
      </c>
      <c r="F61" s="56" t="s">
        <v>184</v>
      </c>
      <c r="G61" s="56" t="s">
        <v>184</v>
      </c>
      <c r="H61" s="56" t="s">
        <v>184</v>
      </c>
      <c r="I61" s="56" t="s">
        <v>184</v>
      </c>
      <c r="J61" s="56" t="s">
        <v>184</v>
      </c>
      <c r="K61" s="56" t="s">
        <v>184</v>
      </c>
      <c r="L61" s="56" t="s">
        <v>184</v>
      </c>
      <c r="M61" s="254" t="s">
        <v>184</v>
      </c>
      <c r="N61" s="254"/>
    </row>
    <row r="63" spans="1:3" ht="51.75" customHeight="1">
      <c r="A63" s="244" t="s">
        <v>247</v>
      </c>
      <c r="B63" s="244"/>
      <c r="C63" s="244"/>
    </row>
    <row r="64" spans="1:3" ht="34.5" customHeight="1">
      <c r="A64" s="244" t="s">
        <v>248</v>
      </c>
      <c r="B64" s="244"/>
      <c r="C64" s="244"/>
    </row>
    <row r="65" spans="1:3" ht="18" customHeight="1">
      <c r="A65" s="244" t="s">
        <v>249</v>
      </c>
      <c r="B65" s="244"/>
      <c r="C65" s="244"/>
    </row>
    <row r="66" spans="1:4" ht="108.75" customHeight="1">
      <c r="A66" s="252" t="s">
        <v>254</v>
      </c>
      <c r="B66" s="252"/>
      <c r="C66" s="253"/>
      <c r="D66" s="253"/>
    </row>
    <row r="105" spans="1:3" ht="51" customHeight="1">
      <c r="A105" s="170" t="s">
        <v>247</v>
      </c>
      <c r="B105" s="170"/>
      <c r="C105" s="170"/>
    </row>
    <row r="106" spans="1:3" ht="42.75" customHeight="1">
      <c r="A106" s="170" t="s">
        <v>248</v>
      </c>
      <c r="B106" s="170"/>
      <c r="C106" s="170"/>
    </row>
    <row r="107" spans="1:3" ht="22.5" customHeight="1">
      <c r="A107" s="170" t="s">
        <v>249</v>
      </c>
      <c r="B107" s="170"/>
      <c r="C107" s="170"/>
    </row>
    <row r="108" spans="1:4" ht="115.5" customHeight="1">
      <c r="A108" s="239" t="s">
        <v>254</v>
      </c>
      <c r="B108" s="239"/>
      <c r="C108" s="240"/>
      <c r="D108" s="240"/>
    </row>
  </sheetData>
  <sheetProtection/>
  <mergeCells count="45">
    <mergeCell ref="A64:C64"/>
    <mergeCell ref="A65:C65"/>
    <mergeCell ref="A66:D66"/>
    <mergeCell ref="M58:N58"/>
    <mergeCell ref="M59:N59"/>
    <mergeCell ref="M60:N60"/>
    <mergeCell ref="M61:N61"/>
    <mergeCell ref="M54:N54"/>
    <mergeCell ref="A55:A57"/>
    <mergeCell ref="B55:B57"/>
    <mergeCell ref="C55:L55"/>
    <mergeCell ref="M55:N57"/>
    <mergeCell ref="C56:G56"/>
    <mergeCell ref="H56:L56"/>
    <mergeCell ref="C27:C28"/>
    <mergeCell ref="D27:D28"/>
    <mergeCell ref="A29:D29"/>
    <mergeCell ref="A108:D108"/>
    <mergeCell ref="A48:L48"/>
    <mergeCell ref="B50:H50"/>
    <mergeCell ref="B51:H51"/>
    <mergeCell ref="B52:H52"/>
    <mergeCell ref="B53:H53"/>
    <mergeCell ref="A63:C63"/>
    <mergeCell ref="A105:C105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B12:C12"/>
    <mergeCell ref="A13:C13"/>
    <mergeCell ref="B10:C10"/>
    <mergeCell ref="B11:C11"/>
    <mergeCell ref="B6:C6"/>
    <mergeCell ref="A8:C8"/>
    <mergeCell ref="B7:C7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zoomScalePageLayoutView="0" workbookViewId="0" topLeftCell="A1">
      <selection activeCell="C13" sqref="C13:C16"/>
    </sheetView>
  </sheetViews>
  <sheetFormatPr defaultColWidth="9.140625" defaultRowHeight="15"/>
  <cols>
    <col min="1" max="1" width="41.140625" style="0" customWidth="1"/>
    <col min="2" max="2" width="55.421875" style="0" customWidth="1"/>
  </cols>
  <sheetData>
    <row r="2" spans="1:2" ht="15">
      <c r="A2" s="171" t="s">
        <v>175</v>
      </c>
      <c r="B2" s="214"/>
    </row>
    <row r="3" spans="1:2" ht="56.25" customHeight="1">
      <c r="A3" s="214"/>
      <c r="B3" s="214"/>
    </row>
    <row r="5" spans="1:2" ht="15">
      <c r="A5" s="7" t="s">
        <v>0</v>
      </c>
      <c r="B5" s="43" t="str">
        <f>'Т1.1.'!D4</f>
        <v>ООО "ГазТехСервис"</v>
      </c>
    </row>
    <row r="6" spans="1:2" ht="15">
      <c r="A6" s="7" t="s">
        <v>28</v>
      </c>
      <c r="B6" s="43">
        <f>'Т1.1.'!D5</f>
        <v>7017134397</v>
      </c>
    </row>
    <row r="7" spans="1:2" ht="15">
      <c r="A7" s="7" t="s">
        <v>29</v>
      </c>
      <c r="B7" s="43">
        <f>'Т1.1.'!D6</f>
        <v>701701001</v>
      </c>
    </row>
    <row r="8" spans="1:2" ht="15">
      <c r="A8" s="7" t="s">
        <v>68</v>
      </c>
      <c r="B8" s="43" t="s">
        <v>186</v>
      </c>
    </row>
    <row r="9" spans="1:2" ht="15">
      <c r="A9" s="7" t="s">
        <v>73</v>
      </c>
      <c r="B9" s="43" t="str">
        <f>'Т1.1.'!D11</f>
        <v>2009 год</v>
      </c>
    </row>
    <row r="10" ht="15" customHeight="1"/>
    <row r="11" ht="15" hidden="1"/>
    <row r="12" spans="1:2" ht="15">
      <c r="A12" s="11" t="s">
        <v>10</v>
      </c>
      <c r="B12" s="11" t="s">
        <v>6</v>
      </c>
    </row>
    <row r="13" spans="1:3" ht="46.5" customHeight="1">
      <c r="A13" s="12" t="s">
        <v>15</v>
      </c>
      <c r="B13" s="56">
        <v>0</v>
      </c>
      <c r="C13" s="135"/>
    </row>
    <row r="14" spans="1:3" ht="47.25" customHeight="1">
      <c r="A14" s="12" t="s">
        <v>16</v>
      </c>
      <c r="B14" s="56">
        <v>0</v>
      </c>
      <c r="C14" s="135"/>
    </row>
    <row r="15" spans="1:3" ht="48" customHeight="1">
      <c r="A15" s="12" t="s">
        <v>17</v>
      </c>
      <c r="B15" s="56">
        <v>0</v>
      </c>
      <c r="C15" s="135"/>
    </row>
    <row r="16" spans="1:3" ht="51" customHeight="1">
      <c r="A16" s="12" t="s">
        <v>109</v>
      </c>
      <c r="B16" s="56">
        <v>0</v>
      </c>
      <c r="C16" s="135"/>
    </row>
    <row r="19" spans="1:2" ht="15">
      <c r="A19" s="170" t="s">
        <v>107</v>
      </c>
      <c r="B19" s="170"/>
    </row>
    <row r="20" spans="1:2" ht="66.75" customHeight="1">
      <c r="A20" s="170" t="s">
        <v>108</v>
      </c>
      <c r="B20" s="170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yakis</cp:lastModifiedBy>
  <cp:lastPrinted>2010-02-27T09:25:09Z</cp:lastPrinted>
  <dcterms:created xsi:type="dcterms:W3CDTF">2010-02-15T13:42:22Z</dcterms:created>
  <dcterms:modified xsi:type="dcterms:W3CDTF">2010-07-15T03:12:09Z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