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1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definedNames/>
  <calcPr fullCalcOnLoad="1" refMode="R1C1"/>
</workbook>
</file>

<file path=xl/sharedStrings.xml><?xml version="1.0" encoding="utf-8"?>
<sst xmlns="http://schemas.openxmlformats.org/spreadsheetml/2006/main" count="538" uniqueCount="361">
  <si>
    <t>В срок до 10-го числа месяца, следующего за расчетным, ЭСО производит итоговый расчет количества и стоимости принятой тепловой энергии и подогрев воды и выставляет и предоставляет счета-фактуры и акты выполненных работ АБОНЕНТУ.</t>
  </si>
  <si>
    <t>Срок окончательного расчета АБОНЕНТА с ЭСО – 25 число месяца, следующего за расчетным.</t>
  </si>
  <si>
    <r>
      <t>5.5</t>
    </r>
    <r>
      <rPr>
        <sz val="7"/>
        <color indexed="8"/>
        <rFont val="Times New Roman"/>
        <family val="1"/>
      </rPr>
      <t xml:space="preserve">          </t>
    </r>
    <r>
      <rPr>
        <sz val="9"/>
        <color indexed="8"/>
        <rFont val="Times New Roman"/>
        <family val="1"/>
      </rPr>
      <t>Тариф на тепловую  энергию с 01.01.2009г.  составляет     1920</t>
    </r>
    <r>
      <rPr>
        <b/>
        <sz val="9"/>
        <color indexed="8"/>
        <rFont val="Times New Roman"/>
        <family val="1"/>
      </rPr>
      <t xml:space="preserve">  </t>
    </r>
    <r>
      <rPr>
        <sz val="9"/>
        <color indexed="8"/>
        <rFont val="Times New Roman"/>
        <family val="1"/>
      </rPr>
      <t>рублей  за 1 Гкал без учёта НДС;</t>
    </r>
  </si>
  <si>
    <r>
      <t>Информация об изменении тарифов доводится до сведения АБОНЕНТА через средства</t>
    </r>
    <r>
      <rPr>
        <sz val="9"/>
        <color indexed="8"/>
        <rFont val="Courier New"/>
        <family val="3"/>
      </rPr>
      <t xml:space="preserve"> массовой информации и банковскими платежными документами ЭСО. Дополнительное </t>
    </r>
    <r>
      <rPr>
        <sz val="9"/>
        <color indexed="8"/>
        <rFont val="Times New Roman"/>
        <family val="1"/>
      </rPr>
      <t>уведомление АБОНЕНТА об этом не требуется.</t>
    </r>
  </si>
  <si>
    <r>
      <t>5.6</t>
    </r>
    <r>
      <rPr>
        <sz val="7"/>
        <color indexed="8"/>
        <rFont val="Times New Roman"/>
        <family val="1"/>
      </rPr>
      <t xml:space="preserve">          </t>
    </r>
    <r>
      <rPr>
        <sz val="9"/>
        <color indexed="8"/>
        <rFont val="Times New Roman"/>
        <family val="1"/>
      </rPr>
      <t>При несогласии с начисленной суммой и количеством отпущенной теплоэнергии АБОНЕНТ не позднее 10 дней  с момента выставления    платежных  документа  обязан обратиться в ЭСО. В противном случае  факт потребления энергии, её количество  и суммы считаются подтвержденными АБОНЕНТОМ.</t>
    </r>
  </si>
  <si>
    <r>
      <t>6</t>
    </r>
    <r>
      <rPr>
        <b/>
        <sz val="7"/>
        <color indexed="8"/>
        <rFont val="Times New Roman"/>
        <family val="1"/>
      </rPr>
      <t xml:space="preserve">              </t>
    </r>
    <r>
      <rPr>
        <b/>
        <sz val="9"/>
        <color indexed="8"/>
        <rFont val="Times New Roman"/>
        <family val="1"/>
      </rPr>
      <t>ОТВЕТСТВЕННОСТЬ СТОРОН</t>
    </r>
  </si>
  <si>
    <r>
      <t>6.1.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Times New Roman"/>
        <family val="1"/>
      </rPr>
      <t>ЭСО не несет ответственности за ущерб, вызванный авариями на сетях, сооружениях и устройствах АБОНЕНТА, если эти                           аварии не являются следствием нарушения гидравлического и (или) теплового режима со стороны  ЭСО.</t>
    </r>
  </si>
  <si>
    <r>
      <t>6.2.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Times New Roman"/>
        <family val="1"/>
      </rPr>
      <t xml:space="preserve"> ЭСО не несет материальной ответственности за причиненный Абоненту ущерб и снижение качества услуг, наступившие в результате действия непреодолимой силы (землетрясение, наводнение, пожар, военные действия, акт диверсии, порча имущества неустановленным лицом и пр.). </t>
    </r>
  </si>
  <si>
    <r>
      <t>6.3.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Times New Roman"/>
        <family val="1"/>
      </rPr>
      <t>За несвоевременные расчеты АБОНЕНТА с ЭСО  взимается  пеня 1/300  ставки рефинансирования Центрального банка Российской Федерации, действующий на момент оплаты, от не выплаченных в срок сумм за каждый день просрочки начиная со следующего дня после наступления установленного срока оплаты по день фактической оплаты включительно .</t>
    </r>
  </si>
  <si>
    <r>
      <t>6.4.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Times New Roman"/>
        <family val="1"/>
      </rPr>
      <t>Стороны обязуются соблюдать сроки представления необходимой информации для совместной работы, нести ответственность за её достоверность и полноту.</t>
    </r>
  </si>
  <si>
    <r>
      <t>6.5.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Times New Roman"/>
        <family val="1"/>
      </rPr>
      <t>В иных случаях неисполнения   или   ненадлежащего   исполнения   обязательств по  настоящему договору стороны несут ответственность в соответствии с действующим законодательством РФ.</t>
    </r>
  </si>
  <si>
    <r>
      <t>6.6.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Times New Roman"/>
        <family val="1"/>
      </rPr>
      <t xml:space="preserve">В случае непогашения АБОНЕНТОМ задолженности за потребленную / потребляемую тепловую энергию в течении 2-х месяцев подряд, ЭСО имеет право обратиться для разрешения спора и принудительного взыскания образовавшейся задолженности в Арбитражный суд с соблюдением претензионного порядка урегулирования спора. </t>
    </r>
  </si>
  <si>
    <r>
      <t>7</t>
    </r>
    <r>
      <rPr>
        <b/>
        <sz val="7"/>
        <color indexed="8"/>
        <rFont val="Times New Roman"/>
        <family val="1"/>
      </rPr>
      <t xml:space="preserve">              </t>
    </r>
    <r>
      <rPr>
        <b/>
        <sz val="9"/>
        <color indexed="8"/>
        <rFont val="Times New Roman"/>
        <family val="1"/>
      </rPr>
      <t>СРОК ДЕЙСТВИЯ ДОГОВОРА</t>
    </r>
  </si>
  <si>
    <r>
      <t>7.1</t>
    </r>
    <r>
      <rPr>
        <sz val="7"/>
        <color indexed="8"/>
        <rFont val="Times New Roman"/>
        <family val="1"/>
      </rPr>
      <t xml:space="preserve">           </t>
    </r>
    <r>
      <rPr>
        <sz val="9"/>
        <color indexed="8"/>
        <rFont val="Times New Roman"/>
        <family val="1"/>
      </rPr>
      <t>Настоящий  договор заключается   на  срок  с  01.02.2009г.  по 31.12.2009г.  и  считается  ежегодно   продленным  на  тех же  условиях,  если  до  окончания  срока  его  действия  не  последует  заявление  ни  одной  из  сторон  о  расторжении  настоящего  договора.</t>
    </r>
  </si>
  <si>
    <r>
      <t>7.2.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Times New Roman"/>
        <family val="1"/>
      </rPr>
      <t>Данный договор составлен в 2-х экземплярах, из которых один находится у ЭСО, а другой - у АБОНЕНТА. Ни одна из Сторон не вправе без согласия другой Стороны передавать права и обязанности по настоящему договору третьей стороне.</t>
    </r>
  </si>
  <si>
    <r>
      <t>8</t>
    </r>
    <r>
      <rPr>
        <b/>
        <sz val="7"/>
        <color indexed="8"/>
        <rFont val="Times New Roman"/>
        <family val="1"/>
      </rPr>
      <t xml:space="preserve">              </t>
    </r>
    <r>
      <rPr>
        <b/>
        <sz val="9"/>
        <color indexed="8"/>
        <rFont val="Times New Roman"/>
        <family val="1"/>
      </rPr>
      <t>ОСОБЫЕ УСЛОВИЯ</t>
    </r>
  </si>
  <si>
    <r>
      <t>8.1.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Times New Roman"/>
        <family val="1"/>
      </rPr>
      <t>АБОНЕНТ и ЭСО оформляет акт сверки задолженности за тепловую энергию на 1-е число каждого месяца, следующего за расчетным.</t>
    </r>
  </si>
  <si>
    <r>
      <t>8.2.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Times New Roman"/>
        <family val="1"/>
      </rPr>
      <t>В случае, если АБОНЕНТ не указал или не надлежащим способом указал в платежных документах сведения о периоде, за который произведен платеж, то сумма платежа за тепловую энергию и сетевую воду, произведенного АБОНЕНТОМ или третьими лицами, относится ЭСО в погашение задолженности с более ранним сроком образования.</t>
    </r>
  </si>
  <si>
    <r>
      <t>8.3.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Times New Roman"/>
        <family val="1"/>
      </rPr>
      <t>В связи с тем, что объекты АБОНЕНТА не подключены непосредственно к тепловым сетям ЭСО, ЭСО не гарантирует бесперебойное и качественное теплоснабжение этих объектов и не несет ответственности за все аварийные ситуации. Ответственность за теплотрассы несут стороны в пределах границ балансовой принадлежности теплосетей.</t>
    </r>
  </si>
  <si>
    <r>
      <t>9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9"/>
        <color indexed="8"/>
        <rFont val="Times New Roman"/>
        <family val="1"/>
      </rPr>
      <t>СОСТАВНЫЕ ЧАСТИ ДОГОВОРА</t>
    </r>
  </si>
  <si>
    <r>
      <t>9.1.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Times New Roman"/>
        <family val="1"/>
      </rPr>
      <t>Все приложения, которые подписаны к данному договору, считаются его составными частями.</t>
    </r>
  </si>
  <si>
    <r>
      <t>9.2.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Times New Roman"/>
        <family val="1"/>
      </rPr>
      <t>Перечень, прилагаемый к данному договору:</t>
    </r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</si>
  <si>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9"/>
        <color indexed="8"/>
        <rFont val="Times New Roman"/>
        <family val="1"/>
      </rPr>
      <t>Приложение №1 Расчет тепловых нагрузок по объектам.</t>
    </r>
  </si>
  <si>
    <t xml:space="preserve">         -   Приложение №2 Акт разграничения балансовой принадлежности теплосетей и эксплуатационной ответственности    сторон и прилагаемая к акту схема распределительных и внутриквартальных сетей с перечнем объектов.</t>
  </si>
  <si>
    <r>
      <t>10</t>
    </r>
    <r>
      <rPr>
        <b/>
        <sz val="7"/>
        <color indexed="8"/>
        <rFont val="Times New Roman"/>
        <family val="1"/>
      </rPr>
      <t xml:space="preserve">           </t>
    </r>
  </si>
  <si>
    <t>РЕКВИЗИТЫ И ПОДПИСИ СТОРОН</t>
  </si>
  <si>
    <t xml:space="preserve">                                                          </t>
  </si>
  <si>
    <t xml:space="preserve">                            </t>
  </si>
  <si>
    <t>ПТО</t>
  </si>
  <si>
    <t>г. Колпашево, ул. Советский Север 18 а</t>
  </si>
  <si>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</si>
  <si>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</si>
  <si>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</si>
  <si>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</si>
  <si>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</si>
  <si>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</si>
  <si>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</si>
  <si>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</si>
  <si>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</si>
  <si>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</si>
  <si>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</si>
  <si>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</si>
  <si>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</si>
  <si>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</si>
  <si>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</si>
  <si>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</si>
  <si>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</si>
  <si>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</si>
  <si>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</si>
  <si>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</si>
  <si>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</si>
  <si>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</si>
  <si>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</si>
  <si>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</si>
  <si>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</si>
  <si>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</si>
  <si>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</si>
  <si>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</si>
  <si>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</si>
  <si>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</si>
  <si>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</si>
  <si>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</si>
  <si>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</si>
  <si>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</si>
  <si>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</si>
  <si>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</si>
  <si>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</si>
  <si>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</si>
  <si>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</si>
  <si>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</si>
  <si>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</si>
  <si>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</si>
  <si>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</si>
  <si>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</si>
  <si>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</si>
  <si>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</si>
  <si>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</si>
  <si>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</si>
  <si>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</si>
  <si>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</si>
  <si>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</si>
  <si>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</si>
  <si>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</si>
  <si>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</si>
  <si>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</si>
  <si>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</si>
  <si>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</si>
  <si>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</si>
  <si>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</si>
  <si>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</si>
  <si>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</si>
  <si>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</si>
  <si>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</si>
  <si>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</si>
  <si>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</si>
  <si>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</si>
  <si>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</si>
  <si>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</si>
  <si>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</si>
  <si>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</si>
  <si>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</si>
  <si>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</si>
  <si>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</si>
  <si>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</si>
  <si>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</si>
  <si>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</si>
  <si>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</si>
  <si>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</si>
  <si>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</si>
  <si>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</si>
  <si>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</si>
  <si>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</si>
  <si>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</si>
  <si>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</si>
  <si>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</si>
  <si>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</si>
  <si>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</si>
  <si>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</si>
  <si>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</si>
  <si>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</si>
  <si>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</si>
  <si>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</si>
  <si>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</si>
  <si>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</si>
  <si>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</si>
  <si>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</si>
  <si>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</si>
  <si>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</si>
  <si>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</si>
  <si>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</si>
  <si>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</si>
  <si>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</si>
  <si>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</si>
  <si>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</si>
  <si>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</si>
  <si>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</si>
  <si>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</si>
  <si>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</si>
  <si>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</si>
  <si>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</si>
  <si>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</si>
  <si>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</si>
  <si>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</si>
  <si>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</si>
  <si>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</si>
  <si>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</si>
  <si>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</si>
  <si>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</si>
  <si>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</si>
  <si>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</si>
  <si>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</si>
  <si>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</si>
  <si>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</si>
  <si>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</si>
  <si>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</si>
  <si>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</si>
  <si>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</si>
  <si>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</si>
  <si>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</si>
  <si>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</si>
  <si>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</si>
  <si>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</si>
  <si>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</si>
  <si>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</si>
  <si>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</si>
  <si>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</si>
  <si>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</si>
  <si>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</si>
  <si>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</si>
  <si>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</si>
  <si>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</si>
  <si>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</si>
  <si>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</si>
  <si>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</si>
  <si>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</si>
  <si>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</si>
  <si>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</si>
  <si>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</si>
  <si>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</si>
  <si>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</si>
  <si>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</si>
  <si>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</si>
  <si>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</si>
  <si>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</si>
  <si>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</si>
  <si>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</si>
  <si>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</si>
  <si>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</si>
  <si>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</si>
  <si>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</si>
  <si>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</si>
  <si>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</si>
  <si>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</si>
  <si>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</si>
  <si>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</si>
  <si>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</si>
  <si>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</si>
  <si>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</si>
  <si>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</si>
  <si>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</si>
  <si>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</si>
  <si>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</si>
  <si>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</si>
  <si>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</si>
  <si>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</si>
  <si>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</si>
  <si>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</si>
  <si>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</si>
  <si>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</si>
  <si>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</si>
  <si>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</si>
  <si>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</si>
  <si>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</si>
  <si>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</si>
  <si>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</si>
  <si>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</si>
  <si>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</si>
  <si>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</si>
  <si>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</si>
  <si>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</si>
  <si>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</si>
  <si>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</si>
  <si>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</si>
  <si>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</si>
  <si>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</si>
  <si>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</si>
  <si>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</si>
  <si>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</si>
  <si>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</si>
  <si>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</si>
  <si>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</si>
  <si>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</si>
  <si>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</si>
  <si>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</si>
  <si>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</si>
  <si>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</si>
  <si>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</si>
  <si>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</si>
  <si>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</si>
  <si>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</si>
  <si>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</si>
  <si>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</si>
  <si>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</si>
  <si>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</si>
  <si>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</si>
  <si>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</si>
  <si>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</si>
  <si>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</si>
  <si>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</si>
  <si>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</si>
  <si>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</si>
  <si>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</si>
  <si>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</si>
  <si>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</si>
  <si>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</si>
  <si>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</si>
  <si>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</si>
  <si>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</si>
  <si>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</si>
  <si>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</si>
  <si>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</si>
  <si>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</si>
  <si>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2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2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2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</si>
  <si>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</si>
  <si>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</si>
  <si>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</si>
  <si>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</si>
  <si>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ОАО "Монтажкомплект"</t>
  </si>
  <si>
    <t>с. Кожевниково, ул. Кирова, 42</t>
  </si>
  <si>
    <t>Департамент тарифного регулирования и государсвенного заказа Томской области</t>
  </si>
  <si>
    <t>01.01.2011-31.12.2011</t>
  </si>
  <si>
    <t>Газета "Советский Север"</t>
  </si>
  <si>
    <t>нет</t>
  </si>
  <si>
    <t>Департамент траифного регулирования и государственного заказа Томской облатси</t>
  </si>
  <si>
    <t>газета "Советский Север"</t>
  </si>
  <si>
    <t>Приказ№ 58/452 от 23.12.2010 г.</t>
  </si>
  <si>
    <t>с. Кожевниково, ул. Кирова. 42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</si>
  <si>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_2010_год</t>
    </r>
    <r>
      <rPr>
        <b/>
        <sz val="12"/>
        <color indexed="8"/>
        <rFont val="Calibri"/>
        <family val="2"/>
      </rPr>
      <t>¹</t>
    </r>
  </si>
  <si>
    <t>2010 г.</t>
  </si>
  <si>
    <t>monkomp@mail.ru</t>
  </si>
  <si>
    <t>Приказ № 58/470 от 23.12.2010 г.</t>
  </si>
  <si>
    <t>производство, передача, сбыт тепловой энергии</t>
  </si>
  <si>
    <t>план на 2011 год</t>
  </si>
  <si>
    <t>план на 2011 г.</t>
  </si>
  <si>
    <t xml:space="preserve">ДОГОВОР № ____Снабжения  тепловой  энергией </t>
  </si>
  <si>
    <t xml:space="preserve">г. Колпашево  </t>
  </si>
  <si>
    <r>
      <t xml:space="preserve">                                                              </t>
    </r>
    <r>
      <rPr>
        <u val="single"/>
        <sz val="10"/>
        <color indexed="8"/>
        <rFont val="Times New Roman"/>
        <family val="1"/>
      </rPr>
      <t>«___» _____ год</t>
    </r>
    <r>
      <rPr>
        <sz val="10"/>
        <color indexed="8"/>
        <rFont val="Times New Roman"/>
        <family val="1"/>
      </rPr>
      <t>.</t>
    </r>
  </si>
  <si>
    <t>Открытое Акционерное Общество «Монтажкомплект», именуемое в дальнейшем «Энергоснабжающая организация» (далее ЭСО), в лице директора  Елегечева Николая Геннадьевича,  действующего на основании устава, с одной стороны, и   ___________________________________именуемый в дальнейшем АБОНЕНТ, в лице   директора ___________________________действующего на основании Положения  о  филиале  «ЗапСибаэроновигация» и  доверенности  от 05.08.2008г. №01.27-6041, с другой стороны,     заключили настоящий  договор о нижеследующем:</t>
  </si>
  <si>
    <r>
      <t>1</t>
    </r>
    <r>
      <rPr>
        <b/>
        <sz val="7"/>
        <color indexed="8"/>
        <rFont val="Times New Roman"/>
        <family val="1"/>
      </rPr>
      <t xml:space="preserve">              </t>
    </r>
    <r>
      <rPr>
        <b/>
        <sz val="9"/>
        <color indexed="8"/>
        <rFont val="Times New Roman"/>
        <family val="1"/>
      </rPr>
      <t>ПРЕДМЕТ ДОГОВОРА</t>
    </r>
  </si>
  <si>
    <r>
      <t>1.1.ЭСО отпускает, а АБОНЕНТ потребляет через присоединенную сеть тепловую энергию в горячей воде на нужды отопления  (далее – энергию) и на подогрев воды (далее ГВС) на объекты: согласно приложения №1</t>
    </r>
    <r>
      <rPr>
        <sz val="9"/>
        <color indexed="8"/>
        <rFont val="Courier New"/>
        <family val="3"/>
      </rPr>
      <t xml:space="preserve"> </t>
    </r>
    <r>
      <rPr>
        <sz val="9"/>
        <color indexed="8"/>
        <rFont val="Times New Roman"/>
        <family val="1"/>
      </rPr>
      <t xml:space="preserve">  и оплачивает ее согласно условиям настоящего договора. Услуги по отпуску тепловой энергии предоставляются абонентам, имеющим на праве собственности или ином законном основании теплопринимающие устройства, технологически присоединенные в установленном порядке к центральной теплосети.    </t>
    </r>
  </si>
  <si>
    <t>1.2.При выполнении настоящего договора, а также по всем вопросам, не урегулированным настоящим договором, стороны руководствуются</t>
  </si>
  <si>
    <t>Гражданским, жилищным и бюджетным законодательством РФ, регулирующим отношения между Энергоснабжающей организацией и потребителями тепловой энергии на территории Российской федерации;</t>
  </si>
  <si>
    <t>Федеральными законами по энергоснабжению от 26 марта 2003 г. ФЗ №№ 35,36,37,38,39.;</t>
  </si>
  <si>
    <t xml:space="preserve">Правилами пользования тепловой энергией, в части не противоречащей ГК РФ; </t>
  </si>
  <si>
    <t>Правилами учета тепловой энергии и теплоносителя от 25.09.95 г. №954;</t>
  </si>
  <si>
    <t>Правилами технической эксплуатации тепловых энергоустановок;</t>
  </si>
  <si>
    <t>Правилами техники безопасности при эксплуатации тепловых энергоустановок.</t>
  </si>
  <si>
    <r>
      <t>2</t>
    </r>
    <r>
      <rPr>
        <b/>
        <sz val="7"/>
        <color indexed="8"/>
        <rFont val="Times New Roman"/>
        <family val="1"/>
      </rPr>
      <t xml:space="preserve">              </t>
    </r>
    <r>
      <rPr>
        <b/>
        <sz val="9"/>
        <color indexed="8"/>
        <rFont val="Times New Roman"/>
        <family val="1"/>
      </rPr>
      <t>ПРАВА И ОБЯЗАННОСТИ СТОРОН</t>
    </r>
  </si>
  <si>
    <r>
      <t>2.1.</t>
    </r>
    <r>
      <rPr>
        <b/>
        <sz val="7"/>
        <color indexed="8"/>
        <rFont val="Times New Roman"/>
        <family val="1"/>
      </rPr>
      <t xml:space="preserve">   </t>
    </r>
    <r>
      <rPr>
        <b/>
        <sz val="9"/>
        <color indexed="8"/>
        <rFont val="Times New Roman"/>
        <family val="1"/>
      </rPr>
      <t>ЭСО обязана:</t>
    </r>
  </si>
  <si>
    <r>
      <t>2.1.1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Отпускать АБОНЕНТУ тепловую энергию в соответствии с установленными настоящим договором условиями с максимумом тепловой нагрузки, определенной по тепловому проекту (в случае отсутствия – методом укрупненных показателей, исходя из строительного объема отапливаемых зданий, помещений)_</t>
    </r>
    <r>
      <rPr>
        <b/>
        <u val="single"/>
        <sz val="9"/>
        <color indexed="8"/>
        <rFont val="Times New Roman"/>
        <family val="1"/>
      </rPr>
      <t>0,032</t>
    </r>
    <r>
      <rPr>
        <b/>
        <sz val="9"/>
        <color indexed="8"/>
        <rFont val="Times New Roman"/>
        <family val="1"/>
      </rPr>
      <t>_</t>
    </r>
    <r>
      <rPr>
        <sz val="9"/>
        <color indexed="8"/>
        <rFont val="Times New Roman"/>
        <family val="1"/>
      </rPr>
      <t xml:space="preserve">Гкал/час, из них)  на отопление  </t>
    </r>
    <r>
      <rPr>
        <b/>
        <u val="single"/>
        <sz val="9"/>
        <color indexed="8"/>
        <rFont val="Times New Roman"/>
        <family val="1"/>
      </rPr>
      <t>_</t>
    </r>
    <r>
      <rPr>
        <sz val="9"/>
        <color indexed="8"/>
        <rFont val="Times New Roman"/>
        <family val="1"/>
      </rPr>
      <t>_ Гкал/час при  t max.н.в. = 42 град. С.</t>
    </r>
  </si>
  <si>
    <r>
      <t xml:space="preserve">б) на  вентиляцию </t>
    </r>
    <r>
      <rPr>
        <b/>
        <u val="single"/>
        <sz val="9"/>
        <color indexed="8"/>
        <rFont val="Times New Roman"/>
        <family val="1"/>
      </rPr>
      <t>__0,0</t>
    </r>
    <r>
      <rPr>
        <u val="single"/>
        <sz val="9"/>
        <color indexed="8"/>
        <rFont val="Times New Roman"/>
        <family val="1"/>
      </rPr>
      <t>_</t>
    </r>
    <r>
      <rPr>
        <sz val="9"/>
        <color indexed="8"/>
        <rFont val="Times New Roman"/>
        <family val="1"/>
      </rPr>
      <t xml:space="preserve">  Гкал/час при  t max.н.в. = -26 град. С.</t>
    </r>
  </si>
  <si>
    <r>
      <t xml:space="preserve">в) на горячее водоснабжение  </t>
    </r>
    <r>
      <rPr>
        <b/>
        <u val="single"/>
        <sz val="9"/>
        <color indexed="8"/>
        <rFont val="Times New Roman"/>
        <family val="1"/>
      </rPr>
      <t>_0,00</t>
    </r>
    <r>
      <rPr>
        <b/>
        <sz val="9"/>
        <color indexed="8"/>
        <rFont val="Times New Roman"/>
        <family val="1"/>
      </rPr>
      <t>_</t>
    </r>
    <r>
      <rPr>
        <sz val="9"/>
        <color indexed="8"/>
        <rFont val="Times New Roman"/>
        <family val="1"/>
      </rPr>
      <t xml:space="preserve"> Гкал/час.</t>
    </r>
  </si>
  <si>
    <r>
      <t xml:space="preserve">Ориентировочно  в объеме   </t>
    </r>
    <r>
      <rPr>
        <b/>
        <u val="single"/>
        <sz val="9"/>
        <color indexed="8"/>
        <rFont val="Times New Roman"/>
        <family val="1"/>
      </rPr>
      <t>__</t>
    </r>
    <r>
      <rPr>
        <sz val="9"/>
        <color indexed="8"/>
        <rFont val="Times New Roman"/>
        <family val="1"/>
      </rPr>
      <t xml:space="preserve">   Гкал, из них:</t>
    </r>
  </si>
  <si>
    <r>
      <t xml:space="preserve">а) на  отопление   </t>
    </r>
    <r>
      <rPr>
        <b/>
        <u val="single"/>
        <sz val="9"/>
        <color indexed="8"/>
        <rFont val="Times New Roman"/>
        <family val="1"/>
      </rPr>
      <t>_</t>
    </r>
    <r>
      <rPr>
        <sz val="9"/>
        <color indexed="8"/>
        <rFont val="Times New Roman"/>
        <family val="1"/>
      </rPr>
      <t xml:space="preserve">  Гкал;</t>
    </r>
  </si>
  <si>
    <r>
      <t xml:space="preserve">б) на вентиляцию  </t>
    </r>
    <r>
      <rPr>
        <b/>
        <sz val="9"/>
        <color indexed="8"/>
        <rFont val="Times New Roman"/>
        <family val="1"/>
      </rPr>
      <t>_0,0_</t>
    </r>
    <r>
      <rPr>
        <sz val="9"/>
        <color indexed="8"/>
        <rFont val="Times New Roman"/>
        <family val="1"/>
      </rPr>
      <t xml:space="preserve"> Гкал;</t>
    </r>
  </si>
  <si>
    <r>
      <t xml:space="preserve">в) на  горячее водоснабжение </t>
    </r>
    <r>
      <rPr>
        <b/>
        <u val="single"/>
        <sz val="9"/>
        <color indexed="8"/>
        <rFont val="Times New Roman"/>
        <family val="1"/>
      </rPr>
      <t>_0,0_</t>
    </r>
    <r>
      <rPr>
        <sz val="9"/>
        <color indexed="8"/>
        <rFont val="Times New Roman"/>
        <family val="1"/>
      </rPr>
      <t xml:space="preserve"> Гкал.</t>
    </r>
  </si>
  <si>
    <t xml:space="preserve"> </t>
  </si>
  <si>
    <t>Величина отпуска тепловой энергии устанавливается ЭСО с учетом располагаемой мощности источников теплоты, обеспеченности ресурсами (топливом, исходной водой и др.)</t>
  </si>
  <si>
    <r>
      <t>2.1.2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Поддерживать температуру  обратной сетевой воды на коллекторах источников теплоты в соответствии с температурным графиком. Температура  этой сетевой воды на коллекторах     может быть с отклонением не более +(-) 3 градуса. ЭСО не несет ответственности за снижение температуры подающей воды по  независящим от неё причинам,   вызванным следующим:</t>
    </r>
  </si>
  <si>
    <r>
      <t xml:space="preserve">а) стихийными явлениями: гроза, буря, наводнение, землетрясение, пожар, длительное похолодание, при котором температура наружного воздуха держится более 48 часов ниже расчетной температуры для проектирования отопления в г. Колпашево (-42 </t>
    </r>
    <r>
      <rPr>
        <sz val="9"/>
        <color indexed="8"/>
        <rFont val="Symbol"/>
        <family val="1"/>
      </rPr>
      <t>°</t>
    </r>
    <r>
      <rPr>
        <sz val="9"/>
        <color indexed="8"/>
        <rFont val="Times New Roman"/>
        <family val="1"/>
      </rPr>
      <t xml:space="preserve">C); </t>
    </r>
  </si>
  <si>
    <t>б)   неправильными действиями персонала потребителя или посторонних;</t>
  </si>
  <si>
    <t xml:space="preserve">ЭСО не несет  гражданско-правовой  ответственности перед Абонентом: </t>
  </si>
  <si>
    <t>а) в случаях затопления каналов и трубопроводов тепловых сетей  водопроводной или канализационной водой;</t>
  </si>
  <si>
    <t xml:space="preserve">б) при наличии задолженности АБОНЕНТА за потребленную тепловую энергию. </t>
  </si>
  <si>
    <r>
      <t>2.1.3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Ежемесячно обязуется выставлять к оплате счета, счета - фактуры в соответствие с условиями договора.</t>
    </r>
  </si>
  <si>
    <r>
      <t>2.2.</t>
    </r>
    <r>
      <rPr>
        <b/>
        <sz val="7"/>
        <color indexed="8"/>
        <rFont val="Times New Roman"/>
        <family val="1"/>
      </rPr>
      <t xml:space="preserve">         </t>
    </r>
    <r>
      <rPr>
        <b/>
        <sz val="9"/>
        <color indexed="8"/>
        <rFont val="Times New Roman"/>
        <family val="1"/>
      </rPr>
      <t xml:space="preserve">Абонент обязуется: </t>
    </r>
  </si>
  <si>
    <r>
      <t>2.2.1.</t>
    </r>
    <r>
      <rPr>
        <sz val="7"/>
        <color indexed="8"/>
        <rFont val="Times New Roman"/>
        <family val="1"/>
      </rPr>
      <t xml:space="preserve">           </t>
    </r>
    <r>
      <rPr>
        <sz val="9"/>
        <color indexed="8"/>
        <rFont val="Times New Roman"/>
        <family val="1"/>
      </rPr>
      <t xml:space="preserve">Обеспечивать эксплуатацию своих теплопотребляющих установок и тепловых сетей в границах балансовой и эксплуатационной ответственности сторон в соответствии с требованиями «Правил технической эксплуатации тепловых энергоустановок» и «Правил техники безопасности при эксплуатации теплопотребляющих установок и тепловых сетей потребителей», соблюдать предусмотренный договором режим потребления энергии, не допускать утечки и водоразбор сетевой воды сверх объемов, предусмотренных договором и принимать своевременные меры  по восстановлению принадлежащих ему поврежденных теплопотребляющих установок и тепловых сетей.  </t>
    </r>
  </si>
  <si>
    <r>
      <t>2.2.2.</t>
    </r>
    <r>
      <rPr>
        <sz val="7"/>
        <color indexed="8"/>
        <rFont val="Times New Roman"/>
        <family val="1"/>
      </rPr>
      <t xml:space="preserve">           </t>
    </r>
    <r>
      <rPr>
        <sz val="9"/>
        <color indexed="8"/>
        <rFont val="Times New Roman"/>
        <family val="1"/>
      </rPr>
      <t xml:space="preserve">На свои средства  приобретать и своими силами   устанавливать, ремонтировать приборы учета для расчетов с ЭСО за потребленную тепловую энергию. АБОНЕНТ несет ответственность за состояние и сохранность установленных приборов учета и  гарантирует их нормальную работу. Немедленно извещает ЭСО о повреждении приборов учета и в случае возникновения сомнений в правильности их показаний. При невыполнении данного условия ЭСО осуществляет начисление за потребленную тепловую энергию по договорной нагрузке с момента последнего посещения представителя ЭСО. </t>
    </r>
  </si>
  <si>
    <r>
      <t>2.2.3.</t>
    </r>
    <r>
      <rPr>
        <sz val="7"/>
        <color indexed="8"/>
        <rFont val="Times New Roman"/>
        <family val="1"/>
      </rPr>
      <t xml:space="preserve">           </t>
    </r>
    <r>
      <rPr>
        <sz val="9"/>
        <color indexed="8"/>
        <rFont val="Times New Roman"/>
        <family val="1"/>
      </rPr>
      <t xml:space="preserve">Беспрепятственно обеспечивать доступ работникам ЭСО к тепловым сетям, теплопотребляющим установкам и средствам коммерческого учета АБОНЕНТА. </t>
    </r>
  </si>
  <si>
    <r>
      <t>2.2.4.</t>
    </r>
    <r>
      <rPr>
        <sz val="7"/>
        <color indexed="8"/>
        <rFont val="Times New Roman"/>
        <family val="1"/>
      </rPr>
      <t xml:space="preserve">           </t>
    </r>
    <r>
      <rPr>
        <sz val="9"/>
        <color indexed="8"/>
        <rFont val="Times New Roman"/>
        <family val="1"/>
      </rPr>
      <t>Своевременно оплачивать  тепловую энергию в соответствии  с договором,   нормативными документами органов государственной власти, постановлениями  региональной энергетической комиссии Томской области и другими  решениями (постановлениями) Правительства Российской Федерации и Администрации Томской области. При этом изменения тарифов,  произведенные названными органами в установленном порядке в  течение периода действия  данного договора, не требуют дополнительных согласований АБОНЕНТА.</t>
    </r>
  </si>
  <si>
    <r>
      <t>2.2.5.</t>
    </r>
    <r>
      <rPr>
        <sz val="7"/>
        <color indexed="8"/>
        <rFont val="Times New Roman"/>
        <family val="1"/>
      </rPr>
      <t xml:space="preserve">           </t>
    </r>
    <r>
      <rPr>
        <sz val="9"/>
        <color indexed="8"/>
        <rFont val="Times New Roman"/>
        <family val="1"/>
      </rPr>
      <t xml:space="preserve">Возмещать ЭСО  затраты по принудительному ограничению или отключению теплоснабжения за задолженность перед снятием ограничения или повторным включением путем оплаты в кассу или на расчетный счет ЭСО суммы затрат согласно расчету ЭСО. </t>
    </r>
  </si>
  <si>
    <r>
      <t>2.2.6.</t>
    </r>
    <r>
      <rPr>
        <sz val="7"/>
        <color indexed="8"/>
        <rFont val="Times New Roman"/>
        <family val="1"/>
      </rPr>
      <t xml:space="preserve">           </t>
    </r>
    <r>
      <rPr>
        <sz val="9"/>
        <color indexed="8"/>
        <rFont val="Times New Roman"/>
        <family val="1"/>
      </rPr>
      <t xml:space="preserve"> Сообщать  в 3-х дневный срок в ЭСО об изменении банковских реквизитов, наименования, ведомственной принадлежности, местонахождения организации.</t>
    </r>
  </si>
  <si>
    <r>
      <t>2.2.7.</t>
    </r>
    <r>
      <rPr>
        <sz val="7"/>
        <color indexed="8"/>
        <rFont val="Times New Roman"/>
        <family val="1"/>
      </rPr>
      <t xml:space="preserve">           </t>
    </r>
    <r>
      <rPr>
        <sz val="9"/>
        <color indexed="8"/>
        <rFont val="Times New Roman"/>
        <family val="1"/>
      </rPr>
      <t>Продолжительность отопительного сезона устанавливается согласно распоряжению органов местного самоуправления.  Основанием для включения системы в начале отопительного сезона, а также включения в связи с заключением настоящего договора,  является оформленный акт готовности, подписанный сторонами, утвержденный ЭСО, и разрешение на включение, выдаваемые ЭСО. В акте готовности должно быть отражено: техническая готовность, выполнение предписаний ЭСО). Включение без оформленного акта готовности и выданного разрешения считается самовольным. Отключение в конце отопительного  сезона или любое другое отключение (включение) системы теплопотребления и горячего водоснабжения АБОНЕНТ подтверждает двухсторонним актом с представителем ЭСО с записью показаний приборов учета теплоэнергии.</t>
    </r>
  </si>
  <si>
    <r>
      <t>2.3.</t>
    </r>
    <r>
      <rPr>
        <b/>
        <sz val="7"/>
        <color indexed="8"/>
        <rFont val="Times New Roman"/>
        <family val="1"/>
      </rPr>
      <t xml:space="preserve">         </t>
    </r>
  </si>
  <si>
    <t>ЭСО вправе:</t>
  </si>
  <si>
    <r>
      <t>2.3.1.</t>
    </r>
    <r>
      <rPr>
        <sz val="7"/>
        <color indexed="8"/>
        <rFont val="Times New Roman"/>
        <family val="1"/>
      </rPr>
      <t xml:space="preserve">           </t>
    </r>
    <r>
      <rPr>
        <sz val="9"/>
        <color indexed="8"/>
        <rFont val="Times New Roman"/>
        <family val="1"/>
      </rPr>
      <t>Предварительно предупредив АБОНЕНТА, прекращать отпуск тепловой энергии полностью или частично в случаях:</t>
    </r>
  </si>
  <si>
    <t>а) Возникновения аварийных ситуаций;</t>
  </si>
  <si>
    <t>б) Расторжение настоящего договора;</t>
  </si>
  <si>
    <r>
      <t>2.3.2.</t>
    </r>
    <r>
      <rPr>
        <sz val="7"/>
        <color indexed="8"/>
        <rFont val="Times New Roman"/>
        <family val="1"/>
      </rPr>
      <t xml:space="preserve">           </t>
    </r>
    <r>
      <rPr>
        <sz val="9"/>
        <color indexed="8"/>
        <rFont val="Times New Roman"/>
        <family val="1"/>
      </rPr>
      <t>Отключать или ограничивать АБОНЕНТА на период, необходимый  для проведения ремонта источников и тепловой сети ЭСО, согласно графику, утвержденному руководителем ЭСО, предварительно предупредив Абонента в письменной форме, непозднее, чем за 15 дней до отключения или ограничения.</t>
    </r>
  </si>
  <si>
    <r>
      <t>2.3.3.</t>
    </r>
    <r>
      <rPr>
        <sz val="7"/>
        <color indexed="8"/>
        <rFont val="Times New Roman"/>
        <family val="1"/>
      </rPr>
      <t xml:space="preserve">           </t>
    </r>
    <r>
      <rPr>
        <sz val="9"/>
        <color indexed="8"/>
        <rFont val="Times New Roman"/>
        <family val="1"/>
      </rPr>
      <t xml:space="preserve">При нарушении Абонентом обязательств по оплате тепловой энергии более 2-х месяцев подряд, после предварительного предупреждения, прекратить полностью или частично  подачу АБОНЕНТУ тепловой энергии. Причем ЭСО не несет ответственности за последствия прекращения или ограничения тепловой энергии. </t>
    </r>
  </si>
  <si>
    <r>
      <t>2.3.4.</t>
    </r>
    <r>
      <rPr>
        <sz val="7"/>
        <color indexed="8"/>
        <rFont val="Times New Roman"/>
        <family val="1"/>
      </rPr>
      <t xml:space="preserve">           </t>
    </r>
    <r>
      <rPr>
        <sz val="9"/>
        <color indexed="8"/>
        <rFont val="Times New Roman"/>
        <family val="1"/>
      </rPr>
      <t>Повторное включение Абонента производится только после расчетов за полученную тепловую энергию, предоплаты на уровне ожидаемого теплопотребления месяца и возмещения затрат ЭСО по выполненному ограничению или отключению, согласно предоставленному расчету.</t>
    </r>
  </si>
  <si>
    <r>
      <t>2.3.5.</t>
    </r>
    <r>
      <rPr>
        <sz val="7"/>
        <color indexed="8"/>
        <rFont val="Times New Roman"/>
        <family val="1"/>
      </rPr>
      <t xml:space="preserve">           </t>
    </r>
    <r>
      <rPr>
        <sz val="9"/>
        <color indexed="8"/>
        <rFont val="Times New Roman"/>
        <family val="1"/>
      </rPr>
      <t>Осуществлять контроль за температурным и гидравлическим режимом работы тепловых сетей и систем теплопотребления АБОНЕНТА представителями ЭСО.</t>
    </r>
  </si>
  <si>
    <r>
      <t>2.3.6.</t>
    </r>
    <r>
      <rPr>
        <sz val="7"/>
        <color indexed="8"/>
        <rFont val="Times New Roman"/>
        <family val="1"/>
      </rPr>
      <t xml:space="preserve">           </t>
    </r>
    <r>
      <rPr>
        <sz val="9"/>
        <color indexed="8"/>
        <rFont val="Times New Roman"/>
        <family val="1"/>
      </rPr>
      <t>Осуществлять представителями ЭСО контроль за техническим состоянием и исправностью трубопроводов, тепловых пунктов и другого оборудования, находящихся на балансе АБОНЕНТА, а также контроль за соблюдением АБОНЕНТОМ установленных режимов теплопотребления и состоянием  учета тепловой энергии и теплоносителя.</t>
    </r>
  </si>
  <si>
    <r>
      <t>2.3.7.</t>
    </r>
    <r>
      <rPr>
        <sz val="7"/>
        <color indexed="8"/>
        <rFont val="Times New Roman"/>
        <family val="1"/>
      </rPr>
      <t xml:space="preserve">           </t>
    </r>
    <r>
      <rPr>
        <sz val="9"/>
        <color indexed="8"/>
        <rFont val="Times New Roman"/>
        <family val="1"/>
      </rPr>
      <t xml:space="preserve">При возникновении аварийных режимов для принятия неотложных мер по предупреждению или ликвидации аварии в энергосистеме без предупреждения ограничить или прекратить подачу тепловой энергии  с последующим сообщением Абоненту о причинах произведенного отключения в письменной форме не позднее 1-го рабочего дня с момента отключения или ограничения. </t>
    </r>
  </si>
  <si>
    <r>
      <t>2.3.8.</t>
    </r>
    <r>
      <rPr>
        <sz val="7"/>
        <color indexed="8"/>
        <rFont val="Times New Roman"/>
        <family val="1"/>
      </rPr>
      <t xml:space="preserve">           </t>
    </r>
    <r>
      <rPr>
        <sz val="9"/>
        <color indexed="8"/>
        <rFont val="Times New Roman"/>
        <family val="1"/>
      </rPr>
      <t>Допускать отклонение параметров сетевой воды от графика в следующих случаях:</t>
    </r>
  </si>
  <si>
    <t>а) в период пуска тепла и переходный период (весенне-осенний период);</t>
  </si>
  <si>
    <t>б) по требованию санитарных органов в связи с бактериологической обстановкой;</t>
  </si>
  <si>
    <t>в) в паводковый период;</t>
  </si>
  <si>
    <r>
      <t>2.3.9.</t>
    </r>
    <r>
      <rPr>
        <sz val="7"/>
        <color indexed="8"/>
        <rFont val="Times New Roman"/>
        <family val="1"/>
      </rPr>
      <t xml:space="preserve">           </t>
    </r>
    <r>
      <rPr>
        <sz val="9"/>
        <color indexed="8"/>
        <rFont val="Times New Roman"/>
        <family val="1"/>
      </rPr>
      <t>При окончании отопительного сезона производить опломбирование задвижек в теплоузле АБОНЕНТА на прямом и обратном трубопроводах для исключения неоплачиваемого потребления энергии с составлением соответствующего двустороннего акта.</t>
    </r>
  </si>
  <si>
    <r>
      <t>2.3.10.</t>
    </r>
    <r>
      <rPr>
        <sz val="7"/>
        <color indexed="8"/>
        <rFont val="Times New Roman"/>
        <family val="1"/>
      </rPr>
      <t xml:space="preserve">        </t>
    </r>
    <r>
      <rPr>
        <sz val="9"/>
        <color indexed="8"/>
        <rFont val="Times New Roman"/>
        <family val="1"/>
      </rPr>
      <t xml:space="preserve">Производить включение систем отопления на новый отопительный сезон (в летний период горячего водоснабжения) только после полного погашения задолженности по оплате энергии, потребленной АБОНЕНТОМ, после выполнения АБОНЕНТОМ организационно-технических мероприятий согласно предписаниям ЭСО. </t>
    </r>
  </si>
  <si>
    <r>
      <t>2.3.11.</t>
    </r>
    <r>
      <rPr>
        <sz val="7"/>
        <color indexed="8"/>
        <rFont val="Times New Roman"/>
        <family val="1"/>
      </rPr>
      <t xml:space="preserve">        </t>
    </r>
    <r>
      <rPr>
        <sz val="9"/>
        <color indexed="8"/>
        <rFont val="Times New Roman"/>
        <family val="1"/>
      </rPr>
      <t>Не производить подачу теплоносителя при отсутствии утвержденного в установленном порядке акта готовности тепловых сетей и систем теплопотребления АБОНЕНТА к работе в предстоящий отопительный сезон.</t>
    </r>
  </si>
  <si>
    <r>
      <t>2.4.</t>
    </r>
    <r>
      <rPr>
        <b/>
        <sz val="7"/>
        <color indexed="8"/>
        <rFont val="Times New Roman"/>
        <family val="1"/>
      </rPr>
      <t xml:space="preserve">         </t>
    </r>
    <r>
      <rPr>
        <b/>
        <sz val="9"/>
        <color indexed="8"/>
        <rFont val="Times New Roman"/>
        <family val="1"/>
      </rPr>
      <t>АБОНЕНТ  вправе:</t>
    </r>
  </si>
  <si>
    <r>
      <t>2.4.1.</t>
    </r>
    <r>
      <rPr>
        <sz val="7"/>
        <color indexed="8"/>
        <rFont val="Times New Roman"/>
        <family val="1"/>
      </rPr>
      <t xml:space="preserve">           </t>
    </r>
    <r>
      <rPr>
        <sz val="9"/>
        <color indexed="8"/>
        <rFont val="Times New Roman"/>
        <family val="1"/>
      </rPr>
      <t>Подключать субабонентов в пределах разрешенной мощности с разрешения ЭСО и представлять данные о них (количество, группа потребителей).</t>
    </r>
  </si>
  <si>
    <r>
      <t>2.4.2.</t>
    </r>
    <r>
      <rPr>
        <sz val="7"/>
        <color indexed="8"/>
        <rFont val="Times New Roman"/>
        <family val="1"/>
      </rPr>
      <t xml:space="preserve">           </t>
    </r>
    <r>
      <rPr>
        <sz val="9"/>
        <color indexed="8"/>
        <rFont val="Times New Roman"/>
        <family val="1"/>
      </rPr>
      <t>Принять через присоединенную  сеть энергию в количестве и качестве, предусмотренном настоящим договором.</t>
    </r>
  </si>
  <si>
    <r>
      <t>2.4.3.</t>
    </r>
    <r>
      <rPr>
        <sz val="7"/>
        <color indexed="8"/>
        <rFont val="Times New Roman"/>
        <family val="1"/>
      </rPr>
      <t xml:space="preserve">           </t>
    </r>
    <r>
      <rPr>
        <sz val="9"/>
        <color indexed="8"/>
        <rFont val="Times New Roman"/>
        <family val="1"/>
      </rPr>
      <t>Вносить в течение действия договора предложения по изменению договорных величин тепловой нагрузки, максимальных часовых расходов сетевой воды, потребления тепловой энергии и сетевой воды.</t>
    </r>
  </si>
  <si>
    <r>
      <t>2.4.4.</t>
    </r>
    <r>
      <rPr>
        <sz val="7"/>
        <color indexed="8"/>
        <rFont val="Times New Roman"/>
        <family val="1"/>
      </rPr>
      <t xml:space="preserve">           </t>
    </r>
    <r>
      <rPr>
        <sz val="9"/>
        <color indexed="8"/>
        <rFont val="Times New Roman"/>
        <family val="1"/>
      </rPr>
      <t>Обращаться в ЭСО за разъяснением вопросов, связанных с режимами отпуска тепловой энергии и сетевой воды, а также расчетов за них.</t>
    </r>
  </si>
  <si>
    <r>
      <t>3</t>
    </r>
    <r>
      <rPr>
        <b/>
        <sz val="7"/>
        <color indexed="8"/>
        <rFont val="Times New Roman"/>
        <family val="1"/>
      </rPr>
      <t xml:space="preserve">              </t>
    </r>
    <r>
      <rPr>
        <b/>
        <sz val="9"/>
        <color indexed="8"/>
        <rFont val="Times New Roman"/>
        <family val="1"/>
      </rPr>
      <t>УЧЕТ ТЕПЛОВОЙ ЭНЕРГИИ</t>
    </r>
  </si>
  <si>
    <r>
      <t>3.1.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Times New Roman"/>
        <family val="1"/>
      </rPr>
      <t xml:space="preserve">Расчет количества принятой АБОНЕНТОМ  тепловой энергии и сетевой воды производится по фактическим показаниям приборов  учета,  установленным  АБОНЕНТОМ в соответствии с "Правилами учета тепловой энергии и теплоносителя", допущенным к работе в   установленном порядке и   находящимся  на балансе  АБОНЕНТА. </t>
    </r>
  </si>
  <si>
    <r>
      <t>3.2.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Times New Roman"/>
        <family val="1"/>
      </rPr>
      <t xml:space="preserve">Перед каждым отопительным сезоном осуществляется проверка готовности узла учета тепловой энергии к эксплуатации, о чем составляется соответствующий акт. Акт допуска, повторного допуска в эксплуатацию узла учета тепловой энергии является неотъемлемой частью договора и  предоставляется АБОНЕНТОМ в ЭСО после его получения.  </t>
    </r>
  </si>
  <si>
    <r>
      <t>3.3.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Times New Roman"/>
        <family val="1"/>
      </rPr>
      <t>Вызов АБОНЕНТОМ представителя ЭСО для оформления акта допуска, повторного допуска узла учета осуществляется не менее,  чем за 5 дней до предполагаемого дня оформления узла учета, а решение о допуске в эксплуатацию должно быть принято не позднее,  чем через 10 дней с момента подачи заявки АБОНЕНТОМ.</t>
    </r>
  </si>
  <si>
    <r>
      <t>3.4.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Times New Roman"/>
        <family val="1"/>
      </rPr>
      <t xml:space="preserve">Приборы учета должны быть защищены от несанкционированного вмешательства в их работу, нарушающего достоверный учет тепловой энергии, массы и регистрацию параметров теплоносителя. Показания приборов учета АБОНЕНТА ежесуточно, в одно и то же время, фиксируются и представляются АБОНЕНТОМ в ЭСО 25 числа каждого месяца на бумажном носителе по прилагаемой форме  в указанные сроки.  </t>
    </r>
  </si>
  <si>
    <r>
      <t>3.5.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Times New Roman"/>
        <family val="1"/>
      </rPr>
      <t>В случаях  несвоевременного или ненадлежащего представления  АБОНЕНТОМ информации по приборам учета,  расчет за потребленную тепловую энергию в данном расчетном месяце будет произведен в соответствии с  п.4.1. настоящего договора за все дни месяца, в которые отсутствует информация, без последующего перерасчета.</t>
    </r>
  </si>
  <si>
    <r>
      <t>3.6.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Times New Roman"/>
        <family val="1"/>
      </rPr>
      <t>При установке приборов коммерческого учета тепловой энергии не на границе раздела тепловых сетей расчет за принятую энергию производится с учетом потерь на участке сети от границы раздела до места установки расчетных приборов.</t>
    </r>
  </si>
  <si>
    <r>
      <t>4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9"/>
        <color indexed="8"/>
        <rFont val="Times New Roman"/>
        <family val="1"/>
      </rPr>
      <t>КОЛИЧЕСТВО ТЕПЛОВОЙ ЭНЕРГИИ</t>
    </r>
  </si>
  <si>
    <r>
      <t>4.1.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Times New Roman"/>
        <family val="1"/>
      </rPr>
      <t xml:space="preserve">При отсутствии у АБОНЕНТА приборов учета  тепловой энергии и сетевой воды, количество принятой АБОНЕНТОМ  тепловой энергии и сетевой воды определяется исходя из договорной нагрузки расчетным методом. </t>
    </r>
  </si>
  <si>
    <r>
      <t>5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9"/>
        <color indexed="8"/>
        <rFont val="Times New Roman"/>
        <family val="1"/>
      </rPr>
      <t>ПОРЯДОК РАСЧЕТОВ ЗА ПОЛЬЗОВАНИЕ ТЕПЛОВОЙ ЭНЕРГИЕЙ И СЕТЕВОЙ ВОДОЙ.</t>
    </r>
  </si>
  <si>
    <r>
      <t>5.1</t>
    </r>
    <r>
      <rPr>
        <sz val="7"/>
        <color indexed="8"/>
        <rFont val="Times New Roman"/>
        <family val="1"/>
      </rPr>
      <t xml:space="preserve">          </t>
    </r>
    <r>
      <rPr>
        <sz val="9"/>
        <color indexed="8"/>
        <rFont val="Times New Roman"/>
        <family val="1"/>
      </rPr>
      <t>Расчетным периодом является месяц с 1 числа  месяца по последнее число текущего месяца.</t>
    </r>
  </si>
  <si>
    <r>
      <t>5.2</t>
    </r>
    <r>
      <rPr>
        <sz val="7"/>
        <color indexed="8"/>
        <rFont val="Times New Roman"/>
        <family val="1"/>
      </rPr>
      <t xml:space="preserve">          </t>
    </r>
    <r>
      <rPr>
        <sz val="9"/>
        <color indexed="8"/>
        <rFont val="Times New Roman"/>
        <family val="1"/>
      </rPr>
      <t>Оплата за принятую  тепловую энергию и другие виды оплаты по данному договору производятся АБОНЕНТОМ  на основании выставленных счетов-фактур и актов  выполненных работ.</t>
    </r>
  </si>
  <si>
    <r>
      <t>5.3</t>
    </r>
    <r>
      <rPr>
        <sz val="7"/>
        <color indexed="8"/>
        <rFont val="Times New Roman"/>
        <family val="1"/>
      </rPr>
      <t xml:space="preserve">          </t>
    </r>
    <r>
      <rPr>
        <sz val="9"/>
        <color indexed="8"/>
        <rFont val="Times New Roman"/>
        <family val="1"/>
      </rPr>
      <t>Оплата за принятую тепловую энергию и сетевую воду производится АБОНЕНТОМ в следующие периоды платежа:</t>
    </r>
  </si>
  <si>
    <t>ПРЕДВАРИТЕЛЬНЫЙ ПЛАТЕЖ:</t>
  </si>
  <si>
    <r>
      <t>5.4</t>
    </r>
    <r>
      <rPr>
        <sz val="7"/>
        <color indexed="8"/>
        <rFont val="Times New Roman"/>
        <family val="1"/>
      </rPr>
      <t xml:space="preserve">          </t>
    </r>
    <r>
      <rPr>
        <sz val="9"/>
        <color indexed="8"/>
        <rFont val="Times New Roman"/>
        <family val="1"/>
      </rPr>
      <t>До 15-го числа расчетного месяца в размере 50 % от стоимости величины ожидаемого потребления месяца на основании предъявленного счета.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</si>
</sst>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0000000"/>
    <numFmt numFmtId="168" formatCode="0.0000000"/>
    <numFmt numFmtId="169" formatCode="0.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0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ourier New"/>
      <family val="3"/>
    </font>
    <font>
      <u val="single"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Courier New"/>
      <family val="3"/>
    </font>
    <font>
      <sz val="7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9"/>
      <color indexed="8"/>
      <name val="Symbol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ck"/>
    </border>
    <border>
      <left/>
      <right/>
      <top style="thin"/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27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11" borderId="11" xfId="0" applyFill="1" applyBorder="1" applyAlignment="1">
      <alignment/>
    </xf>
    <xf numFmtId="0" fontId="5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top" wrapText="1"/>
    </xf>
    <xf numFmtId="0" fontId="0" fillId="2" borderId="12" xfId="0" applyFill="1" applyBorder="1" applyAlignment="1">
      <alignment vertical="center" wrapText="1"/>
    </xf>
    <xf numFmtId="0" fontId="0" fillId="23" borderId="12" xfId="0" applyFill="1" applyBorder="1" applyAlignment="1">
      <alignment/>
    </xf>
    <xf numFmtId="0" fontId="5" fillId="11" borderId="11" xfId="0" applyFont="1" applyFill="1" applyBorder="1" applyAlignment="1">
      <alignment/>
    </xf>
    <xf numFmtId="0" fontId="5" fillId="10" borderId="12" xfId="0" applyFont="1" applyFill="1" applyBorder="1" applyAlignment="1">
      <alignment horizontal="center" vertical="top"/>
    </xf>
    <xf numFmtId="0" fontId="5" fillId="10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wrapText="1"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center" wrapText="1"/>
    </xf>
    <xf numFmtId="0" fontId="0" fillId="23" borderId="11" xfId="0" applyFill="1" applyBorder="1" applyAlignment="1">
      <alignment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1" xfId="0" applyFill="1" applyBorder="1" applyAlignment="1">
      <alignment vertical="top" wrapText="1"/>
    </xf>
    <xf numFmtId="0" fontId="0" fillId="23" borderId="11" xfId="0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1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6" xfId="0" applyFill="1" applyBorder="1" applyAlignment="1">
      <alignment/>
    </xf>
    <xf numFmtId="0" fontId="5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/>
    </xf>
    <xf numFmtId="0" fontId="0" fillId="10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11" borderId="24" xfId="0" applyFont="1" applyFill="1" applyBorder="1" applyAlignment="1">
      <alignment vertical="top"/>
    </xf>
    <xf numFmtId="0" fontId="5" fillId="11" borderId="25" xfId="0" applyFont="1" applyFill="1" applyBorder="1" applyAlignment="1">
      <alignment/>
    </xf>
    <xf numFmtId="0" fontId="5" fillId="11" borderId="26" xfId="0" applyFont="1" applyFill="1" applyBorder="1" applyAlignment="1">
      <alignment vertical="top"/>
    </xf>
    <xf numFmtId="0" fontId="0" fillId="11" borderId="27" xfId="0" applyFill="1" applyBorder="1" applyAlignment="1">
      <alignment/>
    </xf>
    <xf numFmtId="0" fontId="5" fillId="3" borderId="24" xfId="0" applyFont="1" applyFill="1" applyBorder="1" applyAlignment="1">
      <alignment vertical="top" wrapText="1"/>
    </xf>
    <xf numFmtId="0" fontId="0" fillId="3" borderId="25" xfId="0" applyFill="1" applyBorder="1" applyAlignment="1">
      <alignment/>
    </xf>
    <xf numFmtId="0" fontId="5" fillId="3" borderId="26" xfId="0" applyFont="1" applyFill="1" applyBorder="1" applyAlignment="1">
      <alignment horizontal="left" vertical="top" wrapText="1"/>
    </xf>
    <xf numFmtId="0" fontId="0" fillId="3" borderId="27" xfId="0" applyFill="1" applyBorder="1" applyAlignment="1">
      <alignment/>
    </xf>
    <xf numFmtId="0" fontId="5" fillId="3" borderId="26" xfId="0" applyFont="1" applyFill="1" applyBorder="1" applyAlignment="1">
      <alignment vertical="top" wrapText="1"/>
    </xf>
    <xf numFmtId="0" fontId="5" fillId="3" borderId="28" xfId="0" applyFont="1" applyFill="1" applyBorder="1" applyAlignment="1">
      <alignment vertical="top"/>
    </xf>
    <xf numFmtId="0" fontId="0" fillId="3" borderId="29" xfId="0" applyFill="1" applyBorder="1" applyAlignment="1">
      <alignment/>
    </xf>
    <xf numFmtId="0" fontId="0" fillId="23" borderId="30" xfId="0" applyFill="1" applyBorder="1" applyAlignment="1">
      <alignment/>
    </xf>
    <xf numFmtId="0" fontId="0" fillId="2" borderId="31" xfId="0" applyFill="1" applyBorder="1" applyAlignment="1">
      <alignment vertical="top" wrapText="1"/>
    </xf>
    <xf numFmtId="0" fontId="0" fillId="2" borderId="32" xfId="0" applyFill="1" applyBorder="1" applyAlignment="1">
      <alignment horizontal="left" vertical="top" wrapText="1" indent="2"/>
    </xf>
    <xf numFmtId="0" fontId="0" fillId="2" borderId="32" xfId="0" applyFill="1" applyBorder="1" applyAlignment="1">
      <alignment horizontal="left" vertical="top" wrapText="1" indent="6"/>
    </xf>
    <xf numFmtId="0" fontId="0" fillId="2" borderId="32" xfId="0" applyFill="1" applyBorder="1" applyAlignment="1">
      <alignment horizontal="left" vertical="top" wrapText="1" indent="7"/>
    </xf>
    <xf numFmtId="0" fontId="0" fillId="2" borderId="33" xfId="0" applyFill="1" applyBorder="1" applyAlignment="1">
      <alignment horizontal="left" vertical="top" wrapText="1" indent="2"/>
    </xf>
    <xf numFmtId="0" fontId="0" fillId="2" borderId="34" xfId="0" applyFill="1" applyBorder="1" applyAlignment="1">
      <alignment vertical="top" wrapText="1"/>
    </xf>
    <xf numFmtId="0" fontId="0" fillId="23" borderId="35" xfId="0" applyFill="1" applyBorder="1" applyAlignment="1">
      <alignment/>
    </xf>
    <xf numFmtId="0" fontId="0" fillId="23" borderId="36" xfId="0" applyFill="1" applyBorder="1" applyAlignment="1">
      <alignment/>
    </xf>
    <xf numFmtId="0" fontId="0" fillId="23" borderId="37" xfId="0" applyFill="1" applyBorder="1" applyAlignment="1">
      <alignment/>
    </xf>
    <xf numFmtId="0" fontId="0" fillId="2" borderId="38" xfId="0" applyFill="1" applyBorder="1" applyAlignment="1">
      <alignment vertical="top" wrapText="1"/>
    </xf>
    <xf numFmtId="0" fontId="8" fillId="23" borderId="36" xfId="0" applyFont="1" applyFill="1" applyBorder="1" applyAlignment="1">
      <alignment/>
    </xf>
    <xf numFmtId="0" fontId="8" fillId="0" borderId="0" xfId="0" applyFont="1" applyAlignment="1">
      <alignment/>
    </xf>
    <xf numFmtId="0" fontId="8" fillId="2" borderId="32" xfId="0" applyFont="1" applyFill="1" applyBorder="1" applyAlignment="1">
      <alignment horizontal="left" vertical="top" wrapText="1" indent="6"/>
    </xf>
    <xf numFmtId="0" fontId="8" fillId="23" borderId="39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11" borderId="11" xfId="0" applyFont="1" applyFill="1" applyBorder="1" applyAlignment="1">
      <alignment/>
    </xf>
    <xf numFmtId="49" fontId="10" fillId="20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horizontal="left" vertical="center" wrapText="1" indent="1"/>
      <protection/>
    </xf>
    <xf numFmtId="0" fontId="0" fillId="23" borderId="36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5" fillId="11" borderId="13" xfId="0" applyFont="1" applyFill="1" applyBorder="1" applyAlignment="1">
      <alignment horizontal="left" vertical="center" wrapText="1"/>
    </xf>
    <xf numFmtId="0" fontId="0" fillId="23" borderId="40" xfId="0" applyFill="1" applyBorder="1" applyAlignment="1">
      <alignment horizontal="center"/>
    </xf>
    <xf numFmtId="0" fontId="0" fillId="23" borderId="41" xfId="0" applyFill="1" applyBorder="1" applyAlignment="1">
      <alignment horizontal="center"/>
    </xf>
    <xf numFmtId="3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11" xfId="53" applyNumberFormat="1" applyFont="1" applyFill="1" applyBorder="1" applyAlignment="1" applyProtection="1">
      <alignment horizontal="center" wrapText="1"/>
      <protection/>
    </xf>
    <xf numFmtId="3" fontId="4" fillId="23" borderId="11" xfId="53" applyNumberFormat="1" applyFont="1" applyFill="1" applyBorder="1" applyAlignment="1" applyProtection="1">
      <alignment horizontal="center" vertical="center" wrapText="1"/>
      <protection locked="0"/>
    </xf>
    <xf numFmtId="2" fontId="4" fillId="23" borderId="11" xfId="53" applyNumberFormat="1" applyFont="1" applyFill="1" applyBorder="1" applyAlignment="1" applyProtection="1">
      <alignment horizontal="center" wrapText="1"/>
      <protection/>
    </xf>
    <xf numFmtId="10" fontId="4" fillId="23" borderId="11" xfId="53" applyNumberFormat="1" applyFont="1" applyFill="1" applyBorder="1" applyAlignment="1" applyProtection="1">
      <alignment horizontal="center" wrapText="1"/>
      <protection/>
    </xf>
    <xf numFmtId="4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42" xfId="53" applyNumberFormat="1" applyFont="1" applyFill="1" applyBorder="1" applyAlignment="1" applyProtection="1">
      <alignment horizontal="center" wrapText="1"/>
      <protection locked="0"/>
    </xf>
    <xf numFmtId="2" fontId="4" fillId="23" borderId="43" xfId="53" applyNumberFormat="1" applyFont="1" applyFill="1" applyBorder="1" applyAlignment="1" applyProtection="1">
      <alignment horizontal="center"/>
      <protection/>
    </xf>
    <xf numFmtId="2" fontId="4" fillId="23" borderId="44" xfId="53" applyNumberFormat="1" applyFont="1" applyFill="1" applyBorder="1" applyAlignment="1" applyProtection="1">
      <alignment horizontal="center"/>
      <protection/>
    </xf>
    <xf numFmtId="2" fontId="4" fillId="23" borderId="45" xfId="53" applyNumberFormat="1" applyFont="1" applyFill="1" applyBorder="1" applyAlignment="1" applyProtection="1">
      <alignment horizontal="center"/>
      <protection/>
    </xf>
    <xf numFmtId="3" fontId="4" fillId="23" borderId="46" xfId="53" applyNumberFormat="1" applyFont="1" applyFill="1" applyBorder="1" applyAlignment="1" applyProtection="1">
      <alignment horizontal="center" wrapText="1"/>
      <protection locked="0"/>
    </xf>
    <xf numFmtId="3" fontId="4" fillId="23" borderId="47" xfId="53" applyNumberFormat="1" applyFont="1" applyFill="1" applyBorder="1" applyAlignment="1" applyProtection="1">
      <alignment horizontal="center" wrapText="1"/>
      <protection locked="0"/>
    </xf>
    <xf numFmtId="0" fontId="3" fillId="2" borderId="48" xfId="53" applyFont="1" applyFill="1" applyBorder="1" applyAlignment="1" applyProtection="1">
      <alignment horizontal="left" wrapText="1"/>
      <protection/>
    </xf>
    <xf numFmtId="0" fontId="3" fillId="2" borderId="49" xfId="53" applyFont="1" applyFill="1" applyBorder="1" applyAlignment="1" applyProtection="1">
      <alignment horizontal="left" wrapText="1"/>
      <protection/>
    </xf>
    <xf numFmtId="0" fontId="3" fillId="2" borderId="49" xfId="53" applyFont="1" applyFill="1" applyBorder="1" applyAlignment="1" applyProtection="1">
      <alignment wrapText="1"/>
      <protection/>
    </xf>
    <xf numFmtId="0" fontId="7" fillId="2" borderId="50" xfId="53" applyFont="1" applyFill="1" applyBorder="1" applyAlignment="1" applyProtection="1">
      <alignment horizontal="left" wrapText="1"/>
      <protection/>
    </xf>
    <xf numFmtId="0" fontId="14" fillId="0" borderId="0" xfId="0" applyFont="1" applyAlignment="1">
      <alignment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wrapText="1"/>
    </xf>
    <xf numFmtId="0" fontId="14" fillId="0" borderId="12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left"/>
    </xf>
    <xf numFmtId="0" fontId="14" fillId="0" borderId="12" xfId="0" applyFont="1" applyFill="1" applyBorder="1" applyAlignment="1">
      <alignment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8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4" fillId="2" borderId="49" xfId="54" applyFont="1" applyFill="1" applyBorder="1" applyAlignment="1" applyProtection="1">
      <alignment horizontal="right" wrapText="1"/>
      <protection/>
    </xf>
    <xf numFmtId="0" fontId="14" fillId="0" borderId="12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top"/>
    </xf>
    <xf numFmtId="0" fontId="14" fillId="0" borderId="51" xfId="0" applyFont="1" applyFill="1" applyBorder="1" applyAlignment="1">
      <alignment horizontal="center" vertical="top"/>
    </xf>
    <xf numFmtId="0" fontId="15" fillId="0" borderId="32" xfId="0" applyFont="1" applyFill="1" applyBorder="1" applyAlignment="1">
      <alignment horizontal="left" vertical="top"/>
    </xf>
    <xf numFmtId="0" fontId="15" fillId="0" borderId="52" xfId="0" applyFont="1" applyFill="1" applyBorder="1" applyAlignment="1">
      <alignment horizontal="left" vertical="top"/>
    </xf>
    <xf numFmtId="0" fontId="14" fillId="0" borderId="12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2" fontId="8" fillId="23" borderId="36" xfId="0" applyNumberFormat="1" applyFont="1" applyFill="1" applyBorder="1" applyAlignment="1">
      <alignment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40" fillId="0" borderId="0" xfId="0" applyFont="1" applyAlignment="1">
      <alignment horizontal="justify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justify" vertical="center"/>
    </xf>
    <xf numFmtId="0" fontId="38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vertical="center"/>
    </xf>
    <xf numFmtId="0" fontId="48" fillId="0" borderId="0" xfId="0" applyFont="1" applyAlignment="1">
      <alignment horizontal="left" vertical="center" indent="15"/>
    </xf>
    <xf numFmtId="0" fontId="49" fillId="0" borderId="0" xfId="0" applyFont="1" applyAlignment="1">
      <alignment vertical="center"/>
    </xf>
    <xf numFmtId="0" fontId="1" fillId="4" borderId="23" xfId="0" applyFont="1" applyFill="1" applyBorder="1" applyAlignment="1">
      <alignment horizontal="center" vertical="center" wrapText="1"/>
    </xf>
    <xf numFmtId="0" fontId="1" fillId="4" borderId="46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top"/>
    </xf>
    <xf numFmtId="0" fontId="15" fillId="0" borderId="27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left" vertical="center"/>
    </xf>
    <xf numFmtId="0" fontId="15" fillId="0" borderId="24" xfId="0" applyFont="1" applyFill="1" applyBorder="1" applyAlignment="1">
      <alignment horizontal="left" vertical="top" wrapText="1"/>
    </xf>
    <xf numFmtId="0" fontId="15" fillId="0" borderId="53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center" vertical="top"/>
    </xf>
    <xf numFmtId="0" fontId="14" fillId="0" borderId="27" xfId="0" applyFont="1" applyFill="1" applyBorder="1" applyAlignment="1">
      <alignment horizontal="center" vertical="top"/>
    </xf>
    <xf numFmtId="0" fontId="15" fillId="0" borderId="26" xfId="0" applyFont="1" applyFill="1" applyBorder="1" applyAlignment="1">
      <alignment horizontal="left" vertical="top"/>
    </xf>
    <xf numFmtId="0" fontId="15" fillId="0" borderId="11" xfId="0" applyFont="1" applyFill="1" applyBorder="1" applyAlignment="1">
      <alignment horizontal="left" vertical="top"/>
    </xf>
    <xf numFmtId="0" fontId="15" fillId="0" borderId="24" xfId="0" applyFont="1" applyFill="1" applyBorder="1" applyAlignment="1">
      <alignment horizontal="left" vertical="center"/>
    </xf>
    <xf numFmtId="0" fontId="15" fillId="0" borderId="53" xfId="0" applyFont="1" applyFill="1" applyBorder="1" applyAlignment="1">
      <alignment horizontal="left" vertical="center"/>
    </xf>
    <xf numFmtId="0" fontId="14" fillId="0" borderId="53" xfId="0" applyFont="1" applyFill="1" applyBorder="1" applyAlignment="1">
      <alignment horizontal="center" vertical="top"/>
    </xf>
    <xf numFmtId="0" fontId="14" fillId="0" borderId="25" xfId="0" applyFont="1" applyFill="1" applyBorder="1" applyAlignment="1">
      <alignment horizontal="center" vertical="top"/>
    </xf>
    <xf numFmtId="0" fontId="14" fillId="0" borderId="23" xfId="0" applyFont="1" applyFill="1" applyBorder="1" applyAlignment="1">
      <alignment horizontal="center" vertical="top" wrapText="1"/>
    </xf>
    <xf numFmtId="0" fontId="14" fillId="0" borderId="52" xfId="0" applyFont="1" applyFill="1" applyBorder="1" applyAlignment="1">
      <alignment horizontal="center" vertical="top" wrapText="1"/>
    </xf>
    <xf numFmtId="0" fontId="14" fillId="0" borderId="54" xfId="0" applyFont="1" applyFill="1" applyBorder="1" applyAlignment="1">
      <alignment horizontal="center" vertical="top" wrapText="1"/>
    </xf>
    <xf numFmtId="0" fontId="15" fillId="0" borderId="28" xfId="0" applyFont="1" applyFill="1" applyBorder="1" applyAlignment="1">
      <alignment horizontal="left" vertical="top"/>
    </xf>
    <xf numFmtId="0" fontId="15" fillId="0" borderId="51" xfId="0" applyFont="1" applyFill="1" applyBorder="1" applyAlignment="1">
      <alignment horizontal="left" vertical="top"/>
    </xf>
    <xf numFmtId="0" fontId="14" fillId="0" borderId="55" xfId="0" applyFont="1" applyFill="1" applyBorder="1" applyAlignment="1">
      <alignment horizontal="center"/>
    </xf>
    <xf numFmtId="0" fontId="15" fillId="0" borderId="56" xfId="0" applyFont="1" applyFill="1" applyBorder="1" applyAlignment="1">
      <alignment horizontal="left" vertical="top"/>
    </xf>
    <xf numFmtId="0" fontId="15" fillId="0" borderId="14" xfId="0" applyFont="1" applyFill="1" applyBorder="1" applyAlignment="1">
      <alignment horizontal="left" vertical="top"/>
    </xf>
    <xf numFmtId="0" fontId="14" fillId="0" borderId="14" xfId="0" applyFont="1" applyFill="1" applyBorder="1" applyAlignment="1">
      <alignment horizontal="center" vertical="top"/>
    </xf>
    <xf numFmtId="0" fontId="14" fillId="0" borderId="57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4" fillId="0" borderId="53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0" fillId="11" borderId="11" xfId="0" applyFill="1" applyBorder="1" applyAlignment="1">
      <alignment horizontal="center"/>
    </xf>
    <xf numFmtId="0" fontId="0" fillId="11" borderId="27" xfId="0" applyFill="1" applyBorder="1" applyAlignment="1">
      <alignment horizontal="center"/>
    </xf>
    <xf numFmtId="0" fontId="5" fillId="11" borderId="26" xfId="0" applyFont="1" applyFill="1" applyBorder="1" applyAlignment="1">
      <alignment horizontal="left"/>
    </xf>
    <xf numFmtId="0" fontId="5" fillId="11" borderId="11" xfId="0" applyFont="1" applyFill="1" applyBorder="1" applyAlignment="1">
      <alignment horizontal="left"/>
    </xf>
    <xf numFmtId="0" fontId="5" fillId="10" borderId="12" xfId="0" applyFont="1" applyFill="1" applyBorder="1" applyAlignment="1">
      <alignment horizontal="center"/>
    </xf>
    <xf numFmtId="0" fontId="0" fillId="11" borderId="53" xfId="0" applyFill="1" applyBorder="1" applyAlignment="1">
      <alignment horizontal="center"/>
    </xf>
    <xf numFmtId="0" fontId="0" fillId="11" borderId="25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5" fillId="3" borderId="58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0" fillId="3" borderId="16" xfId="0" applyFill="1" applyBorder="1" applyAlignment="1">
      <alignment horizontal="center"/>
    </xf>
    <xf numFmtId="0" fontId="0" fillId="3" borderId="59" xfId="0" applyFill="1" applyBorder="1" applyAlignment="1">
      <alignment horizontal="center"/>
    </xf>
    <xf numFmtId="0" fontId="5" fillId="3" borderId="26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0" fillId="6" borderId="12" xfId="0" applyFill="1" applyBorder="1" applyAlignment="1">
      <alignment horizontal="left" vertical="center" wrapText="1"/>
    </xf>
    <xf numFmtId="0" fontId="0" fillId="23" borderId="12" xfId="0" applyFill="1" applyBorder="1" applyAlignment="1">
      <alignment horizontal="center"/>
    </xf>
    <xf numFmtId="0" fontId="5" fillId="11" borderId="24" xfId="0" applyFont="1" applyFill="1" applyBorder="1" applyAlignment="1">
      <alignment horizontal="left"/>
    </xf>
    <xf numFmtId="0" fontId="5" fillId="11" borderId="53" xfId="0" applyFont="1" applyFill="1" applyBorder="1" applyAlignment="1">
      <alignment horizontal="left"/>
    </xf>
    <xf numFmtId="0" fontId="5" fillId="3" borderId="26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0" fillId="11" borderId="23" xfId="0" applyFill="1" applyBorder="1" applyAlignment="1">
      <alignment horizontal="center"/>
    </xf>
    <xf numFmtId="0" fontId="0" fillId="11" borderId="54" xfId="0" applyFill="1" applyBorder="1" applyAlignment="1">
      <alignment horizontal="center"/>
    </xf>
    <xf numFmtId="0" fontId="0" fillId="11" borderId="60" xfId="0" applyFill="1" applyBorder="1" applyAlignment="1">
      <alignment horizontal="center"/>
    </xf>
    <xf numFmtId="0" fontId="0" fillId="11" borderId="61" xfId="0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3" borderId="28" xfId="0" applyFont="1" applyFill="1" applyBorder="1" applyAlignment="1">
      <alignment horizontal="left"/>
    </xf>
    <xf numFmtId="0" fontId="5" fillId="3" borderId="51" xfId="0" applyFont="1" applyFill="1" applyBorder="1" applyAlignment="1">
      <alignment horizontal="left"/>
    </xf>
    <xf numFmtId="0" fontId="0" fillId="3" borderId="51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23" xfId="0" applyFill="1" applyBorder="1" applyAlignment="1">
      <alignment horizontal="center" wrapText="1"/>
    </xf>
    <xf numFmtId="0" fontId="0" fillId="3" borderId="54" xfId="0" applyFill="1" applyBorder="1" applyAlignment="1">
      <alignment horizontal="center" wrapText="1"/>
    </xf>
    <xf numFmtId="0" fontId="5" fillId="3" borderId="24" xfId="0" applyFont="1" applyFill="1" applyBorder="1" applyAlignment="1">
      <alignment horizontal="left" vertical="top" wrapText="1"/>
    </xf>
    <xf numFmtId="0" fontId="5" fillId="3" borderId="53" xfId="0" applyFont="1" applyFill="1" applyBorder="1" applyAlignment="1">
      <alignment horizontal="left" vertical="top" wrapText="1"/>
    </xf>
    <xf numFmtId="0" fontId="0" fillId="3" borderId="53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11" borderId="62" xfId="0" applyFill="1" applyBorder="1" applyAlignment="1">
      <alignment horizontal="center"/>
    </xf>
    <xf numFmtId="0" fontId="0" fillId="11" borderId="63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11" borderId="13" xfId="0" applyFill="1" applyBorder="1" applyAlignment="1">
      <alignment horizontal="center"/>
    </xf>
    <xf numFmtId="0" fontId="0" fillId="23" borderId="23" xfId="0" applyFill="1" applyBorder="1" applyAlignment="1">
      <alignment horizontal="center"/>
    </xf>
    <xf numFmtId="0" fontId="0" fillId="23" borderId="46" xfId="0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11" borderId="64" xfId="0" applyFont="1" applyFill="1" applyBorder="1" applyAlignment="1">
      <alignment horizontal="left" vertical="center"/>
    </xf>
    <xf numFmtId="0" fontId="5" fillId="11" borderId="65" xfId="0" applyFont="1" applyFill="1" applyBorder="1" applyAlignment="1">
      <alignment horizontal="left" vertical="center"/>
    </xf>
    <xf numFmtId="0" fontId="0" fillId="11" borderId="66" xfId="0" applyFill="1" applyBorder="1" applyAlignment="1">
      <alignment horizontal="center"/>
    </xf>
    <xf numFmtId="0" fontId="0" fillId="11" borderId="67" xfId="0" applyFill="1" applyBorder="1" applyAlignment="1">
      <alignment horizontal="center"/>
    </xf>
    <xf numFmtId="0" fontId="0" fillId="11" borderId="68" xfId="0" applyFill="1" applyBorder="1" applyAlignment="1">
      <alignment horizontal="center"/>
    </xf>
    <xf numFmtId="0" fontId="0" fillId="11" borderId="69" xfId="0" applyFill="1" applyBorder="1" applyAlignment="1">
      <alignment horizontal="center"/>
    </xf>
    <xf numFmtId="0" fontId="0" fillId="11" borderId="70" xfId="0" applyFill="1" applyBorder="1" applyAlignment="1">
      <alignment horizontal="center"/>
    </xf>
    <xf numFmtId="0" fontId="0" fillId="11" borderId="71" xfId="0" applyFill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10" borderId="13" xfId="53" applyFont="1" applyFill="1" applyBorder="1" applyAlignment="1" applyProtection="1">
      <alignment horizontal="center" vertical="center" wrapText="1"/>
      <protection/>
    </xf>
    <xf numFmtId="0" fontId="3" fillId="10" borderId="64" xfId="53" applyFont="1" applyFill="1" applyBorder="1" applyAlignment="1" applyProtection="1">
      <alignment horizontal="center" vertical="center" wrapText="1"/>
      <protection/>
    </xf>
    <xf numFmtId="0" fontId="3" fillId="10" borderId="65" xfId="53" applyFont="1" applyFill="1" applyBorder="1" applyAlignment="1" applyProtection="1">
      <alignment horizontal="center" vertical="center" wrapText="1"/>
      <protection/>
    </xf>
    <xf numFmtId="0" fontId="3" fillId="10" borderId="67" xfId="53" applyFont="1" applyFill="1" applyBorder="1" applyAlignment="1" applyProtection="1">
      <alignment horizontal="center" vertical="center" wrapText="1"/>
      <protection/>
    </xf>
    <xf numFmtId="0" fontId="3" fillId="10" borderId="69" xfId="53" applyFont="1" applyFill="1" applyBorder="1" applyAlignment="1" applyProtection="1">
      <alignment horizontal="center" vertical="center" wrapText="1"/>
      <protection/>
    </xf>
    <xf numFmtId="0" fontId="3" fillId="6" borderId="70" xfId="53" applyFont="1" applyFill="1" applyBorder="1" applyAlignment="1" applyProtection="1">
      <alignment horizontal="left" vertical="center" wrapText="1"/>
      <protection/>
    </xf>
    <xf numFmtId="0" fontId="3" fillId="6" borderId="72" xfId="53" applyFont="1" applyFill="1" applyBorder="1" applyAlignment="1" applyProtection="1">
      <alignment horizontal="left" vertical="center" wrapText="1"/>
      <protection/>
    </xf>
    <xf numFmtId="0" fontId="3" fillId="6" borderId="71" xfId="53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74" xfId="0" applyFill="1" applyBorder="1" applyAlignment="1">
      <alignment horizontal="center" vertical="center" wrapText="1"/>
    </xf>
    <xf numFmtId="0" fontId="0" fillId="10" borderId="75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23" borderId="11" xfId="0" applyFill="1" applyBorder="1" applyAlignment="1">
      <alignment horizontal="center"/>
    </xf>
    <xf numFmtId="0" fontId="0" fillId="11" borderId="52" xfId="0" applyFill="1" applyBorder="1" applyAlignment="1">
      <alignment horizontal="center"/>
    </xf>
    <xf numFmtId="0" fontId="0" fillId="11" borderId="46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4" borderId="19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76" xfId="0" applyFill="1" applyBorder="1" applyAlignment="1">
      <alignment horizontal="center" vertical="top" wrapText="1"/>
    </xf>
    <xf numFmtId="0" fontId="0" fillId="4" borderId="77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78" xfId="0" applyFill="1" applyBorder="1" applyAlignment="1">
      <alignment horizontal="center" vertical="top" wrapText="1"/>
    </xf>
    <xf numFmtId="0" fontId="0" fillId="4" borderId="79" xfId="0" applyFill="1" applyBorder="1" applyAlignment="1">
      <alignment horizontal="center" vertical="top" wrapText="1"/>
    </xf>
    <xf numFmtId="0" fontId="0" fillId="4" borderId="73" xfId="0" applyFill="1" applyBorder="1" applyAlignment="1">
      <alignment horizontal="center" vertical="top" wrapText="1"/>
    </xf>
    <xf numFmtId="0" fontId="0" fillId="4" borderId="80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12" fillId="23" borderId="11" xfId="42" applyFill="1" applyBorder="1" applyAlignment="1" applyProtection="1">
      <alignment horizontal="center"/>
      <protection/>
    </xf>
    <xf numFmtId="0" fontId="0" fillId="4" borderId="1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76" xfId="0" applyFill="1" applyBorder="1" applyAlignment="1">
      <alignment horizontal="left" vertical="center"/>
    </xf>
    <xf numFmtId="0" fontId="0" fillId="4" borderId="77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78" xfId="0" applyFill="1" applyBorder="1" applyAlignment="1">
      <alignment horizontal="left" vertical="center" wrapText="1"/>
    </xf>
    <xf numFmtId="0" fontId="0" fillId="4" borderId="79" xfId="0" applyFill="1" applyBorder="1" applyAlignment="1">
      <alignment horizontal="left" vertical="center" wrapText="1"/>
    </xf>
    <xf numFmtId="0" fontId="0" fillId="4" borderId="73" xfId="0" applyFill="1" applyBorder="1" applyAlignment="1">
      <alignment horizontal="left" vertical="center" wrapText="1"/>
    </xf>
    <xf numFmtId="0" fontId="0" fillId="4" borderId="80" xfId="0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137</xdr:row>
      <xdr:rowOff>47625</xdr:rowOff>
    </xdr:from>
    <xdr:to>
      <xdr:col>2</xdr:col>
      <xdr:colOff>428625</xdr:colOff>
      <xdr:row>154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3662600"/>
          <a:ext cx="6877050" cy="3286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ЭНЕРГОСНАБЖАЮЩАЯ ОРГАНИЗАЦИЯ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Открытое Акционерное общество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«Монтажкомплект»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ИНН 7008000125 КПП 700801001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Р./сч. 40702810969520000056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ТРФ ОАО АКБ «Росбанк» г. Томск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БИК 046910710  </a:t>
          </a:r>
        </a:p>
      </xdr:txBody>
    </xdr:sp>
    <xdr:clientData/>
  </xdr:twoCellAnchor>
  <xdr:twoCellAnchor>
    <xdr:from>
      <xdr:col>2</xdr:col>
      <xdr:colOff>428625</xdr:colOff>
      <xdr:row>134</xdr:row>
      <xdr:rowOff>9525</xdr:rowOff>
    </xdr:from>
    <xdr:to>
      <xdr:col>5</xdr:col>
      <xdr:colOff>552450</xdr:colOff>
      <xdr:row>151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877050" y="43053000"/>
          <a:ext cx="3086100" cy="3314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АБОНЕНТ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ИНН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;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КПП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Р./сч.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БИК  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Адрес: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г. 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Тел. (факс) 5-16-46, 4-05-6501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Директор_____________ /___________/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М.П.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monkomp@mail.ru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E18" sqref="E18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30" t="s">
        <v>247</v>
      </c>
      <c r="C4" s="131"/>
    </row>
    <row r="5" spans="2:3" ht="33.75" customHeight="1">
      <c r="B5" s="19" t="s">
        <v>69</v>
      </c>
      <c r="C5" s="22" t="s">
        <v>248</v>
      </c>
    </row>
    <row r="6" spans="2:3" ht="33" customHeight="1">
      <c r="B6" s="20" t="s">
        <v>32</v>
      </c>
      <c r="C6" s="22" t="s">
        <v>249</v>
      </c>
    </row>
    <row r="7" spans="2:3" ht="30">
      <c r="B7" s="16" t="s">
        <v>70</v>
      </c>
      <c r="C7" s="22" t="s">
        <v>248</v>
      </c>
    </row>
    <row r="8" spans="2:3" ht="30">
      <c r="B8" s="21" t="s">
        <v>71</v>
      </c>
      <c r="C8" s="22" t="s">
        <v>248</v>
      </c>
    </row>
    <row r="9" spans="2:3" ht="30">
      <c r="B9" s="16" t="s">
        <v>72</v>
      </c>
      <c r="C9" s="22" t="s">
        <v>249</v>
      </c>
    </row>
    <row r="10" spans="2:3" ht="45">
      <c r="B10" s="16" t="s">
        <v>33</v>
      </c>
      <c r="C10" s="22" t="s">
        <v>250</v>
      </c>
    </row>
    <row r="11" spans="2:3" ht="30">
      <c r="B11" s="16" t="s">
        <v>34</v>
      </c>
      <c r="C11" s="22" t="s">
        <v>250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139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87.57421875" style="0" customWidth="1"/>
    <col min="5" max="5" width="26.140625" style="0" customWidth="1"/>
  </cols>
  <sheetData>
    <row r="1" spans="1:10" ht="52.5" customHeight="1">
      <c r="A1" s="250" t="s">
        <v>264</v>
      </c>
      <c r="B1" s="250"/>
      <c r="C1" s="250"/>
      <c r="D1" s="250"/>
      <c r="E1" s="250"/>
      <c r="F1" s="250"/>
      <c r="G1" s="250"/>
      <c r="H1" s="250"/>
      <c r="I1" s="250"/>
      <c r="J1" s="250"/>
    </row>
    <row r="2" spans="1:10" ht="1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9" ht="15">
      <c r="A3" s="11" t="s">
        <v>30</v>
      </c>
      <c r="B3" s="185" t="s">
        <v>267</v>
      </c>
      <c r="C3" s="248"/>
      <c r="D3" s="248"/>
      <c r="E3" s="249"/>
      <c r="G3" s="4"/>
      <c r="H3" s="157"/>
      <c r="I3" s="157"/>
    </row>
    <row r="4" spans="1:5" ht="15">
      <c r="A4" s="11" t="s">
        <v>60</v>
      </c>
      <c r="B4" s="185">
        <v>7008000125</v>
      </c>
      <c r="C4" s="248"/>
      <c r="D4" s="248"/>
      <c r="E4" s="249"/>
    </row>
    <row r="5" spans="1:5" ht="15">
      <c r="A5" s="11" t="s">
        <v>61</v>
      </c>
      <c r="B5" s="185">
        <v>700801001</v>
      </c>
      <c r="C5" s="248"/>
      <c r="D5" s="248"/>
      <c r="E5" s="249"/>
    </row>
    <row r="6" spans="1:5" ht="15">
      <c r="A6" s="11" t="s">
        <v>121</v>
      </c>
      <c r="B6" s="185" t="s">
        <v>268</v>
      </c>
      <c r="C6" s="248"/>
      <c r="D6" s="248"/>
      <c r="E6" s="249"/>
    </row>
    <row r="7" spans="1:5" ht="15">
      <c r="A7" s="11" t="s">
        <v>128</v>
      </c>
      <c r="B7" s="163">
        <v>2011</v>
      </c>
      <c r="C7" s="163"/>
      <c r="D7" s="163"/>
      <c r="E7" s="163"/>
    </row>
    <row r="8" spans="2:5" ht="15">
      <c r="B8" s="251"/>
      <c r="C8" s="251"/>
      <c r="D8" s="251"/>
      <c r="E8" s="251"/>
    </row>
    <row r="10" spans="1:10" ht="33.75" customHeight="1">
      <c r="A10" s="204" t="s">
        <v>181</v>
      </c>
      <c r="B10" s="204"/>
      <c r="C10" s="204"/>
      <c r="D10" s="204"/>
      <c r="E10" s="204"/>
      <c r="F10" s="204"/>
      <c r="G10" s="204"/>
      <c r="H10" s="204"/>
      <c r="I10" s="204"/>
      <c r="J10" s="204"/>
    </row>
    <row r="14" ht="15">
      <c r="A14" s="120" t="s">
        <v>284</v>
      </c>
    </row>
    <row r="15" spans="1:6" ht="51">
      <c r="A15" s="121" t="s">
        <v>285</v>
      </c>
      <c r="F15" s="121" t="s">
        <v>286</v>
      </c>
    </row>
    <row r="16" ht="15">
      <c r="A16" s="121"/>
    </row>
    <row r="17" ht="72">
      <c r="A17" s="122" t="s">
        <v>287</v>
      </c>
    </row>
    <row r="18" ht="15">
      <c r="A18" s="122"/>
    </row>
    <row r="19" ht="15">
      <c r="A19" s="123" t="s">
        <v>288</v>
      </c>
    </row>
    <row r="20" ht="15">
      <c r="A20" s="123"/>
    </row>
    <row r="21" ht="60">
      <c r="A21" s="122" t="s">
        <v>289</v>
      </c>
    </row>
    <row r="22" ht="24">
      <c r="A22" s="122" t="s">
        <v>290</v>
      </c>
    </row>
    <row r="23" ht="24">
      <c r="A23" s="122" t="s">
        <v>291</v>
      </c>
    </row>
    <row r="24" ht="15">
      <c r="A24" s="122" t="s">
        <v>292</v>
      </c>
    </row>
    <row r="25" ht="15">
      <c r="A25" s="122" t="s">
        <v>293</v>
      </c>
    </row>
    <row r="26" ht="15">
      <c r="A26" s="122" t="s">
        <v>294</v>
      </c>
    </row>
    <row r="27" ht="15">
      <c r="A27" s="122" t="s">
        <v>295</v>
      </c>
    </row>
    <row r="28" ht="15">
      <c r="A28" s="122" t="s">
        <v>296</v>
      </c>
    </row>
    <row r="29" ht="15">
      <c r="A29" s="122"/>
    </row>
    <row r="30" ht="15">
      <c r="A30" s="123" t="s">
        <v>297</v>
      </c>
    </row>
    <row r="31" ht="15">
      <c r="A31" s="124" t="s">
        <v>298</v>
      </c>
    </row>
    <row r="32" ht="48">
      <c r="A32" s="122" t="s">
        <v>299</v>
      </c>
    </row>
    <row r="33" ht="15">
      <c r="A33" s="122" t="s">
        <v>300</v>
      </c>
    </row>
    <row r="34" ht="15">
      <c r="A34" s="122" t="s">
        <v>301</v>
      </c>
    </row>
    <row r="35" ht="15">
      <c r="A35" s="122" t="s">
        <v>302</v>
      </c>
    </row>
    <row r="36" ht="15">
      <c r="A36" s="122" t="s">
        <v>303</v>
      </c>
    </row>
    <row r="37" ht="15">
      <c r="A37" s="122" t="s">
        <v>304</v>
      </c>
    </row>
    <row r="38" ht="15">
      <c r="A38" s="122" t="s">
        <v>305</v>
      </c>
    </row>
    <row r="39" ht="15">
      <c r="A39" s="122" t="s">
        <v>306</v>
      </c>
    </row>
    <row r="40" ht="24">
      <c r="A40" s="122" t="s">
        <v>307</v>
      </c>
    </row>
    <row r="41" ht="48">
      <c r="A41" s="122" t="s">
        <v>308</v>
      </c>
    </row>
    <row r="42" ht="36">
      <c r="A42" s="122" t="s">
        <v>309</v>
      </c>
    </row>
    <row r="43" ht="15">
      <c r="A43" s="122" t="s">
        <v>310</v>
      </c>
    </row>
    <row r="44" ht="15">
      <c r="A44" s="122" t="s">
        <v>311</v>
      </c>
    </row>
    <row r="45" ht="15">
      <c r="A45" s="122" t="s">
        <v>312</v>
      </c>
    </row>
    <row r="46" ht="15">
      <c r="A46" s="122" t="s">
        <v>313</v>
      </c>
    </row>
    <row r="47" ht="15">
      <c r="A47" s="122" t="s">
        <v>314</v>
      </c>
    </row>
    <row r="48" ht="15">
      <c r="A48" s="124" t="s">
        <v>315</v>
      </c>
    </row>
    <row r="49" ht="84">
      <c r="A49" s="122" t="s">
        <v>316</v>
      </c>
    </row>
    <row r="50" ht="72">
      <c r="A50" s="122" t="s">
        <v>317</v>
      </c>
    </row>
    <row r="51" ht="15">
      <c r="A51" s="122"/>
    </row>
    <row r="52" ht="24">
      <c r="A52" s="122" t="s">
        <v>318</v>
      </c>
    </row>
    <row r="53" ht="60">
      <c r="A53" s="122" t="s">
        <v>319</v>
      </c>
    </row>
    <row r="54" ht="36">
      <c r="A54" s="122" t="s">
        <v>320</v>
      </c>
    </row>
    <row r="55" ht="24">
      <c r="A55" s="122" t="s">
        <v>321</v>
      </c>
    </row>
    <row r="56" ht="96">
      <c r="A56" s="122" t="s">
        <v>322</v>
      </c>
    </row>
    <row r="57" spans="1:2" ht="24">
      <c r="A57" s="124" t="s">
        <v>323</v>
      </c>
      <c r="B57" s="124" t="s">
        <v>324</v>
      </c>
    </row>
    <row r="58" ht="24">
      <c r="A58" s="122" t="s">
        <v>325</v>
      </c>
    </row>
    <row r="59" ht="15">
      <c r="A59" s="122" t="s">
        <v>326</v>
      </c>
    </row>
    <row r="60" ht="15">
      <c r="A60" s="122" t="s">
        <v>327</v>
      </c>
    </row>
    <row r="61" ht="36">
      <c r="A61" s="122" t="s">
        <v>328</v>
      </c>
    </row>
    <row r="62" ht="36">
      <c r="A62" s="122" t="s">
        <v>329</v>
      </c>
    </row>
    <row r="63" ht="36">
      <c r="A63" s="122" t="s">
        <v>330</v>
      </c>
    </row>
    <row r="64" ht="24">
      <c r="A64" s="122" t="s">
        <v>331</v>
      </c>
    </row>
    <row r="65" ht="48">
      <c r="A65" s="122" t="s">
        <v>332</v>
      </c>
    </row>
    <row r="66" ht="48">
      <c r="A66" s="122" t="s">
        <v>333</v>
      </c>
    </row>
    <row r="67" ht="15">
      <c r="A67" s="122" t="s">
        <v>334</v>
      </c>
    </row>
    <row r="68" ht="15">
      <c r="A68" s="122" t="s">
        <v>335</v>
      </c>
    </row>
    <row r="69" ht="15">
      <c r="A69" s="122" t="s">
        <v>336</v>
      </c>
    </row>
    <row r="70" ht="15">
      <c r="A70" s="122" t="s">
        <v>337</v>
      </c>
    </row>
    <row r="71" ht="36">
      <c r="A71" s="122" t="s">
        <v>338</v>
      </c>
    </row>
    <row r="72" ht="36">
      <c r="A72" s="122" t="s">
        <v>339</v>
      </c>
    </row>
    <row r="73" ht="24">
      <c r="A73" s="122" t="s">
        <v>340</v>
      </c>
    </row>
    <row r="74" ht="15">
      <c r="A74" s="124" t="s">
        <v>341</v>
      </c>
    </row>
    <row r="75" ht="24">
      <c r="A75" s="122" t="s">
        <v>342</v>
      </c>
    </row>
    <row r="76" ht="24">
      <c r="A76" s="122" t="s">
        <v>343</v>
      </c>
    </row>
    <row r="77" ht="24">
      <c r="A77" s="122" t="s">
        <v>344</v>
      </c>
    </row>
    <row r="78" ht="24">
      <c r="A78" s="122" t="s">
        <v>345</v>
      </c>
    </row>
    <row r="79" ht="15">
      <c r="A79" s="122"/>
    </row>
    <row r="80" ht="15">
      <c r="A80" s="123" t="s">
        <v>346</v>
      </c>
    </row>
    <row r="81" ht="48">
      <c r="A81" s="122" t="s">
        <v>347</v>
      </c>
    </row>
    <row r="82" ht="48">
      <c r="A82" s="122" t="s">
        <v>348</v>
      </c>
    </row>
    <row r="83" ht="36">
      <c r="A83" s="122" t="s">
        <v>349</v>
      </c>
    </row>
    <row r="84" ht="48">
      <c r="A84" s="122" t="s">
        <v>350</v>
      </c>
    </row>
    <row r="85" ht="36">
      <c r="A85" s="122" t="s">
        <v>351</v>
      </c>
    </row>
    <row r="86" ht="36">
      <c r="A86" s="122" t="s">
        <v>352</v>
      </c>
    </row>
    <row r="87" ht="15">
      <c r="A87" s="123" t="s">
        <v>353</v>
      </c>
    </row>
    <row r="88" ht="36">
      <c r="A88" s="122" t="s">
        <v>354</v>
      </c>
    </row>
    <row r="89" ht="15">
      <c r="A89" s="122"/>
    </row>
    <row r="90" ht="15">
      <c r="A90" s="123" t="s">
        <v>355</v>
      </c>
    </row>
    <row r="91" ht="15">
      <c r="A91" s="122" t="s">
        <v>356</v>
      </c>
    </row>
    <row r="92" ht="24">
      <c r="A92" s="122" t="s">
        <v>357</v>
      </c>
    </row>
    <row r="93" ht="24">
      <c r="A93" s="122" t="s">
        <v>358</v>
      </c>
    </row>
    <row r="94" ht="15">
      <c r="A94" s="124" t="s">
        <v>359</v>
      </c>
    </row>
    <row r="95" ht="24">
      <c r="A95" s="122" t="s">
        <v>360</v>
      </c>
    </row>
    <row r="96" ht="36">
      <c r="A96" s="122" t="s">
        <v>0</v>
      </c>
    </row>
    <row r="97" ht="15">
      <c r="A97" s="122" t="s">
        <v>1</v>
      </c>
    </row>
    <row r="98" ht="15">
      <c r="A98" s="122" t="s">
        <v>2</v>
      </c>
    </row>
    <row r="99" ht="36">
      <c r="A99" s="122" t="s">
        <v>3</v>
      </c>
    </row>
    <row r="100" ht="36">
      <c r="A100" s="122" t="s">
        <v>4</v>
      </c>
    </row>
    <row r="101" ht="15">
      <c r="A101" s="124"/>
    </row>
    <row r="102" ht="15">
      <c r="A102" s="123" t="s">
        <v>5</v>
      </c>
    </row>
    <row r="103" ht="36">
      <c r="A103" s="122" t="s">
        <v>6</v>
      </c>
    </row>
    <row r="104" ht="36">
      <c r="A104" s="122" t="s">
        <v>7</v>
      </c>
    </row>
    <row r="105" ht="48">
      <c r="A105" s="122" t="s">
        <v>8</v>
      </c>
    </row>
    <row r="106" ht="24">
      <c r="A106" s="122" t="s">
        <v>9</v>
      </c>
    </row>
    <row r="107" ht="24">
      <c r="A107" s="122" t="s">
        <v>10</v>
      </c>
    </row>
    <row r="108" ht="48">
      <c r="A108" s="122" t="s">
        <v>11</v>
      </c>
    </row>
    <row r="109" ht="15">
      <c r="A109" s="122"/>
    </row>
    <row r="110" ht="15">
      <c r="A110" s="123" t="s">
        <v>12</v>
      </c>
    </row>
    <row r="111" ht="36">
      <c r="A111" s="122" t="s">
        <v>13</v>
      </c>
    </row>
    <row r="112" ht="15">
      <c r="A112" s="122" t="s">
        <v>306</v>
      </c>
    </row>
    <row r="113" ht="36">
      <c r="A113" s="122" t="s">
        <v>14</v>
      </c>
    </row>
    <row r="114" ht="15">
      <c r="A114" s="124"/>
    </row>
    <row r="115" ht="15">
      <c r="A115" s="124"/>
    </row>
    <row r="116" ht="15">
      <c r="A116" s="123" t="s">
        <v>15</v>
      </c>
    </row>
    <row r="117" ht="24">
      <c r="A117" s="122" t="s">
        <v>16</v>
      </c>
    </row>
    <row r="118" ht="48">
      <c r="A118" s="122" t="s">
        <v>17</v>
      </c>
    </row>
    <row r="119" ht="48">
      <c r="A119" s="122" t="s">
        <v>18</v>
      </c>
    </row>
    <row r="120" ht="15">
      <c r="A120" s="122"/>
    </row>
    <row r="121" ht="15">
      <c r="A121" s="126"/>
    </row>
    <row r="122" ht="15">
      <c r="A122" s="123" t="s">
        <v>19</v>
      </c>
    </row>
    <row r="123" ht="15">
      <c r="A123" s="122" t="s">
        <v>20</v>
      </c>
    </row>
    <row r="124" ht="15">
      <c r="A124" s="122"/>
    </row>
    <row r="125" ht="15">
      <c r="A125" s="122" t="s">
        <v>21</v>
      </c>
    </row>
    <row r="126" ht="15">
      <c r="A126" s="122"/>
    </row>
    <row r="127" ht="15">
      <c r="A127" s="122"/>
    </row>
    <row r="128" ht="15">
      <c r="A128" s="122" t="s">
        <v>22</v>
      </c>
    </row>
    <row r="129" ht="36">
      <c r="A129" s="122" t="s">
        <v>23</v>
      </c>
    </row>
    <row r="130" ht="15">
      <c r="A130" s="122"/>
    </row>
    <row r="131" ht="15">
      <c r="A131" s="122"/>
    </row>
    <row r="132" spans="1:2" ht="15">
      <c r="A132" s="123" t="s">
        <v>24</v>
      </c>
      <c r="B132" s="123" t="s">
        <v>25</v>
      </c>
    </row>
    <row r="133" ht="15">
      <c r="B133" s="125" t="s">
        <v>26</v>
      </c>
    </row>
    <row r="134" ht="15">
      <c r="A134" s="125"/>
    </row>
    <row r="135" ht="15">
      <c r="A135" s="128"/>
    </row>
    <row r="136" ht="15">
      <c r="A136" s="127"/>
    </row>
    <row r="137" ht="15">
      <c r="A137" s="125" t="s">
        <v>27</v>
      </c>
    </row>
    <row r="138" ht="15">
      <c r="A138" s="127"/>
    </row>
    <row r="139" ht="15.75">
      <c r="A139" s="129"/>
    </row>
  </sheetData>
  <sheetProtection/>
  <mergeCells count="9">
    <mergeCell ref="A1:J1"/>
    <mergeCell ref="H3:I3"/>
    <mergeCell ref="B8:E8"/>
    <mergeCell ref="B6:E6"/>
    <mergeCell ref="B7:E7"/>
    <mergeCell ref="A10:J10"/>
    <mergeCell ref="B3:E3"/>
    <mergeCell ref="B4:E4"/>
    <mergeCell ref="B5:E5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L18"/>
  <sheetViews>
    <sheetView zoomScalePageLayoutView="0" workbookViewId="0" topLeftCell="A1">
      <selection activeCell="C8" sqref="C8:I8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47.25" customHeight="1">
      <c r="B1" s="261" t="s">
        <v>265</v>
      </c>
      <c r="C1" s="261"/>
      <c r="D1" s="261"/>
      <c r="E1" s="261"/>
      <c r="F1" s="261"/>
      <c r="G1" s="261"/>
      <c r="H1" s="261"/>
      <c r="I1" s="261"/>
    </row>
    <row r="2" spans="2:9" ht="15">
      <c r="B2" s="45"/>
      <c r="C2" s="45"/>
      <c r="D2" s="45"/>
      <c r="E2" s="45"/>
      <c r="F2" s="45"/>
      <c r="G2" s="45"/>
      <c r="H2" s="45"/>
      <c r="I2" s="45"/>
    </row>
    <row r="3" spans="2:9" ht="15">
      <c r="B3" s="11" t="s">
        <v>30</v>
      </c>
      <c r="C3" s="163" t="s">
        <v>267</v>
      </c>
      <c r="D3" s="163"/>
      <c r="E3" s="163"/>
      <c r="F3" s="163"/>
      <c r="G3" s="163"/>
      <c r="H3" s="163"/>
      <c r="I3" s="163"/>
    </row>
    <row r="4" spans="2:9" ht="15">
      <c r="B4" s="11" t="s">
        <v>60</v>
      </c>
      <c r="C4" s="163">
        <v>7008000125</v>
      </c>
      <c r="D4" s="163"/>
      <c r="E4" s="163"/>
      <c r="F4" s="163"/>
      <c r="G4" s="163"/>
      <c r="H4" s="163"/>
      <c r="I4" s="163"/>
    </row>
    <row r="5" spans="2:9" ht="15">
      <c r="B5" s="11" t="s">
        <v>61</v>
      </c>
      <c r="C5" s="163">
        <v>700801001</v>
      </c>
      <c r="D5" s="163"/>
      <c r="E5" s="163"/>
      <c r="F5" s="163"/>
      <c r="G5" s="163"/>
      <c r="H5" s="163"/>
      <c r="I5" s="163"/>
    </row>
    <row r="6" spans="2:9" ht="15">
      <c r="B6" s="11" t="s">
        <v>128</v>
      </c>
      <c r="C6" s="163">
        <v>2010</v>
      </c>
      <c r="D6" s="163"/>
      <c r="E6" s="163"/>
      <c r="F6" s="163"/>
      <c r="G6" s="163"/>
      <c r="H6" s="163"/>
      <c r="I6" s="163"/>
    </row>
    <row r="7" spans="2:9" ht="15">
      <c r="B7" s="5"/>
      <c r="C7" s="5"/>
      <c r="D7" s="5"/>
      <c r="E7" s="5"/>
      <c r="F7" s="5"/>
      <c r="G7" s="5"/>
      <c r="H7" s="5"/>
      <c r="I7" s="5"/>
    </row>
    <row r="8" spans="2:9" ht="63" customHeight="1">
      <c r="B8" s="16" t="s">
        <v>133</v>
      </c>
      <c r="C8" s="247" t="s">
        <v>28</v>
      </c>
      <c r="D8" s="247"/>
      <c r="E8" s="247"/>
      <c r="F8" s="247"/>
      <c r="G8" s="247"/>
      <c r="H8" s="247"/>
      <c r="I8" s="247"/>
    </row>
    <row r="9" spans="2:9" ht="28.5" customHeight="1">
      <c r="B9" s="18" t="s">
        <v>65</v>
      </c>
      <c r="C9" s="247">
        <v>83825451060</v>
      </c>
      <c r="D9" s="247"/>
      <c r="E9" s="247"/>
      <c r="F9" s="247"/>
      <c r="G9" s="247"/>
      <c r="H9" s="247"/>
      <c r="I9" s="247"/>
    </row>
    <row r="10" spans="2:9" ht="27" customHeight="1">
      <c r="B10" s="18" t="s">
        <v>64</v>
      </c>
      <c r="C10" s="247" t="s">
        <v>29</v>
      </c>
      <c r="D10" s="247"/>
      <c r="E10" s="247"/>
      <c r="F10" s="247"/>
      <c r="G10" s="247"/>
      <c r="H10" s="247"/>
      <c r="I10" s="247"/>
    </row>
    <row r="11" spans="2:9" ht="28.5" customHeight="1">
      <c r="B11" s="18" t="s">
        <v>62</v>
      </c>
      <c r="C11" s="262" t="s">
        <v>279</v>
      </c>
      <c r="D11" s="247"/>
      <c r="E11" s="247"/>
      <c r="F11" s="247"/>
      <c r="G11" s="247"/>
      <c r="H11" s="247"/>
      <c r="I11" s="247"/>
    </row>
    <row r="12" spans="2:9" ht="27" customHeight="1">
      <c r="B12" s="18" t="s">
        <v>63</v>
      </c>
      <c r="C12" s="247"/>
      <c r="D12" s="247"/>
      <c r="E12" s="247"/>
      <c r="F12" s="247"/>
      <c r="G12" s="247"/>
      <c r="H12" s="247"/>
      <c r="I12" s="247"/>
    </row>
    <row r="14" spans="2:12" ht="22.5" customHeight="1">
      <c r="B14" s="263" t="s">
        <v>112</v>
      </c>
      <c r="C14" s="264"/>
      <c r="D14" s="264"/>
      <c r="E14" s="264"/>
      <c r="F14" s="264"/>
      <c r="G14" s="264"/>
      <c r="H14" s="264"/>
      <c r="I14" s="265"/>
      <c r="J14" s="252" t="s">
        <v>266</v>
      </c>
      <c r="K14" s="253"/>
      <c r="L14" s="254"/>
    </row>
    <row r="15" spans="2:12" ht="27" customHeight="1">
      <c r="B15" s="266" t="s">
        <v>113</v>
      </c>
      <c r="C15" s="267"/>
      <c r="D15" s="267"/>
      <c r="E15" s="267"/>
      <c r="F15" s="267"/>
      <c r="G15" s="267"/>
      <c r="H15" s="267"/>
      <c r="I15" s="268"/>
      <c r="J15" s="255"/>
      <c r="K15" s="256"/>
      <c r="L15" s="257"/>
    </row>
    <row r="16" spans="2:12" ht="57.75" customHeight="1">
      <c r="B16" s="269" t="s">
        <v>134</v>
      </c>
      <c r="C16" s="270"/>
      <c r="D16" s="270"/>
      <c r="E16" s="270"/>
      <c r="F16" s="270"/>
      <c r="G16" s="270"/>
      <c r="H16" s="270"/>
      <c r="I16" s="271"/>
      <c r="J16" s="258"/>
      <c r="K16" s="259"/>
      <c r="L16" s="260"/>
    </row>
    <row r="18" spans="2:9" ht="32.25" customHeight="1">
      <c r="B18" s="204" t="s">
        <v>182</v>
      </c>
      <c r="C18" s="204"/>
      <c r="D18" s="204"/>
      <c r="E18" s="204"/>
      <c r="F18" s="204"/>
      <c r="G18" s="204"/>
      <c r="H18" s="204"/>
      <c r="I18" s="204"/>
    </row>
  </sheetData>
  <sheetProtection/>
  <mergeCells count="15">
    <mergeCell ref="B18:I18"/>
    <mergeCell ref="C3:I3"/>
    <mergeCell ref="C4:I4"/>
    <mergeCell ref="C5:I5"/>
    <mergeCell ref="B14:I14"/>
    <mergeCell ref="B15:I15"/>
    <mergeCell ref="C6:I6"/>
    <mergeCell ref="B16:I16"/>
    <mergeCell ref="J14:L16"/>
    <mergeCell ref="C12:I12"/>
    <mergeCell ref="B1:I1"/>
    <mergeCell ref="C8:I8"/>
    <mergeCell ref="C9:I9"/>
    <mergeCell ref="C10:I10"/>
    <mergeCell ref="C11:I11"/>
  </mergeCells>
  <hyperlinks>
    <hyperlink ref="C11" r:id="rId1" display="monkomp@mail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I54"/>
  <sheetViews>
    <sheetView tabSelected="1" zoomScalePageLayoutView="0" workbookViewId="0" topLeftCell="B1">
      <selection activeCell="D10" sqref="D10:I10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162" t="s">
        <v>251</v>
      </c>
      <c r="C2" s="162"/>
      <c r="D2" s="162"/>
      <c r="E2" s="162"/>
      <c r="F2" s="162"/>
      <c r="G2" s="162"/>
      <c r="H2" s="162"/>
      <c r="I2" s="162"/>
    </row>
    <row r="3" spans="2:9" ht="9" customHeight="1" thickBot="1">
      <c r="B3" s="99"/>
      <c r="C3" s="99"/>
      <c r="D3" s="99"/>
      <c r="E3" s="99"/>
      <c r="F3" s="99"/>
      <c r="G3" s="99"/>
      <c r="H3" s="99"/>
      <c r="I3" s="99"/>
    </row>
    <row r="4" spans="2:9" ht="15.75" thickTop="1">
      <c r="B4" s="142" t="s">
        <v>30</v>
      </c>
      <c r="C4" s="143"/>
      <c r="D4" s="144" t="s">
        <v>267</v>
      </c>
      <c r="E4" s="144"/>
      <c r="F4" s="144"/>
      <c r="G4" s="144"/>
      <c r="H4" s="144"/>
      <c r="I4" s="145"/>
    </row>
    <row r="5" spans="2:9" ht="15">
      <c r="B5" s="114" t="s">
        <v>60</v>
      </c>
      <c r="C5" s="115"/>
      <c r="D5" s="132">
        <v>7008000125</v>
      </c>
      <c r="E5" s="132"/>
      <c r="F5" s="132"/>
      <c r="G5" s="132"/>
      <c r="H5" s="132"/>
      <c r="I5" s="133"/>
    </row>
    <row r="6" spans="2:9" ht="15">
      <c r="B6" s="114" t="s">
        <v>61</v>
      </c>
      <c r="C6" s="115"/>
      <c r="D6" s="132">
        <v>700801001</v>
      </c>
      <c r="E6" s="132"/>
      <c r="F6" s="132"/>
      <c r="G6" s="132"/>
      <c r="H6" s="132"/>
      <c r="I6" s="133"/>
    </row>
    <row r="7" spans="2:9" ht="15.75" thickBot="1">
      <c r="B7" s="140" t="s">
        <v>114</v>
      </c>
      <c r="C7" s="141"/>
      <c r="D7" s="132" t="s">
        <v>268</v>
      </c>
      <c r="E7" s="132"/>
      <c r="F7" s="132"/>
      <c r="G7" s="132"/>
      <c r="H7" s="132"/>
      <c r="I7" s="133"/>
    </row>
    <row r="8" spans="1:9" ht="15.75" thickTop="1">
      <c r="A8" s="157"/>
      <c r="B8" s="136" t="s">
        <v>244</v>
      </c>
      <c r="C8" s="137"/>
      <c r="D8" s="158" t="s">
        <v>280</v>
      </c>
      <c r="E8" s="158"/>
      <c r="F8" s="158"/>
      <c r="G8" s="158"/>
      <c r="H8" s="158"/>
      <c r="I8" s="159"/>
    </row>
    <row r="9" spans="1:9" ht="15">
      <c r="A9" s="157"/>
      <c r="B9" s="117"/>
      <c r="C9" s="118"/>
      <c r="D9" s="160"/>
      <c r="E9" s="160"/>
      <c r="F9" s="160"/>
      <c r="G9" s="160"/>
      <c r="H9" s="160"/>
      <c r="I9" s="161"/>
    </row>
    <row r="10" spans="2:9" ht="24.75" customHeight="1">
      <c r="B10" s="117" t="s">
        <v>55</v>
      </c>
      <c r="C10" s="118"/>
      <c r="D10" s="146" t="s">
        <v>269</v>
      </c>
      <c r="E10" s="147"/>
      <c r="F10" s="147"/>
      <c r="G10" s="147"/>
      <c r="H10" s="147"/>
      <c r="I10" s="148"/>
    </row>
    <row r="11" spans="2:9" ht="15">
      <c r="B11" s="117" t="s">
        <v>117</v>
      </c>
      <c r="C11" s="118"/>
      <c r="D11" s="138" t="s">
        <v>270</v>
      </c>
      <c r="E11" s="138"/>
      <c r="F11" s="138"/>
      <c r="G11" s="138"/>
      <c r="H11" s="138"/>
      <c r="I11" s="139"/>
    </row>
    <row r="12" spans="2:9" ht="15.75" thickBot="1">
      <c r="B12" s="149" t="s">
        <v>31</v>
      </c>
      <c r="C12" s="150"/>
      <c r="D12" s="113" t="s">
        <v>271</v>
      </c>
      <c r="E12" s="113"/>
      <c r="F12" s="113"/>
      <c r="G12" s="113"/>
      <c r="H12" s="113"/>
      <c r="I12" s="112"/>
    </row>
    <row r="13" spans="2:9" ht="16.5" thickBot="1" thickTop="1">
      <c r="B13" s="151" t="s">
        <v>74</v>
      </c>
      <c r="C13" s="151"/>
      <c r="D13" s="151"/>
      <c r="E13" s="151"/>
      <c r="F13" s="151"/>
      <c r="G13" s="151"/>
      <c r="H13" s="151"/>
      <c r="I13" s="151"/>
    </row>
    <row r="14" spans="2:9" ht="15" customHeight="1" thickBot="1" thickTop="1">
      <c r="B14" s="111" t="s">
        <v>68</v>
      </c>
      <c r="C14" s="111"/>
      <c r="D14" s="111" t="s">
        <v>48</v>
      </c>
      <c r="E14" s="111" t="s">
        <v>53</v>
      </c>
      <c r="F14" s="111"/>
      <c r="G14" s="111"/>
      <c r="H14" s="111"/>
      <c r="I14" s="111" t="s">
        <v>56</v>
      </c>
    </row>
    <row r="15" spans="2:9" ht="49.5" customHeight="1" thickBot="1" thickTop="1">
      <c r="B15" s="111"/>
      <c r="C15" s="111"/>
      <c r="D15" s="111"/>
      <c r="E15" s="106" t="s">
        <v>49</v>
      </c>
      <c r="F15" s="106" t="s">
        <v>50</v>
      </c>
      <c r="G15" s="106" t="s">
        <v>51</v>
      </c>
      <c r="H15" s="106" t="s">
        <v>52</v>
      </c>
      <c r="I15" s="111"/>
    </row>
    <row r="16" spans="2:9" ht="16.5" thickBot="1" thickTop="1">
      <c r="B16" s="116" t="s">
        <v>66</v>
      </c>
      <c r="C16" s="100" t="s">
        <v>54</v>
      </c>
      <c r="D16" s="102">
        <v>2245.4</v>
      </c>
      <c r="E16" s="102"/>
      <c r="F16" s="102"/>
      <c r="G16" s="102"/>
      <c r="H16" s="102"/>
      <c r="I16" s="103"/>
    </row>
    <row r="17" spans="2:9" ht="16.5" thickBot="1" thickTop="1">
      <c r="B17" s="116"/>
      <c r="C17" s="104" t="s">
        <v>73</v>
      </c>
      <c r="D17" s="102"/>
      <c r="E17" s="105"/>
      <c r="F17" s="105"/>
      <c r="G17" s="105"/>
      <c r="H17" s="105"/>
      <c r="I17" s="102"/>
    </row>
    <row r="18" spans="2:9" ht="16.5" thickBot="1" thickTop="1">
      <c r="B18" s="135" t="s">
        <v>67</v>
      </c>
      <c r="C18" s="100" t="s">
        <v>54</v>
      </c>
      <c r="D18" s="102">
        <v>2245.4</v>
      </c>
      <c r="E18" s="105"/>
      <c r="F18" s="105"/>
      <c r="G18" s="105"/>
      <c r="H18" s="105"/>
      <c r="I18" s="102"/>
    </row>
    <row r="19" spans="2:9" ht="27" thickBot="1" thickTop="1">
      <c r="B19" s="135"/>
      <c r="C19" s="100" t="s">
        <v>73</v>
      </c>
      <c r="D19" s="105"/>
      <c r="E19" s="105"/>
      <c r="F19" s="105"/>
      <c r="G19" s="105"/>
      <c r="H19" s="105"/>
      <c r="I19" s="102"/>
    </row>
    <row r="20" spans="2:9" ht="16.5" thickBot="1" thickTop="1">
      <c r="B20" s="134" t="s">
        <v>130</v>
      </c>
      <c r="C20" s="134"/>
      <c r="D20" s="134"/>
      <c r="E20" s="134"/>
      <c r="F20" s="134"/>
      <c r="G20" s="134"/>
      <c r="H20" s="134"/>
      <c r="I20" s="134"/>
    </row>
    <row r="21" spans="2:9" ht="16.5" thickBot="1" thickTop="1">
      <c r="B21" s="116" t="s">
        <v>66</v>
      </c>
      <c r="C21" s="100" t="s">
        <v>75</v>
      </c>
      <c r="D21" s="101">
        <v>2245.4</v>
      </c>
      <c r="E21" s="102"/>
      <c r="F21" s="102"/>
      <c r="G21" s="102"/>
      <c r="H21" s="102"/>
      <c r="I21" s="103"/>
    </row>
    <row r="22" spans="2:9" ht="16.5" thickBot="1" thickTop="1">
      <c r="B22" s="116"/>
      <c r="C22" s="104" t="s">
        <v>76</v>
      </c>
      <c r="D22" s="102"/>
      <c r="E22" s="105"/>
      <c r="F22" s="105"/>
      <c r="G22" s="105"/>
      <c r="H22" s="105"/>
      <c r="I22" s="102"/>
    </row>
    <row r="23" spans="2:9" ht="16.5" thickBot="1" thickTop="1">
      <c r="B23" s="135" t="s">
        <v>67</v>
      </c>
      <c r="C23" s="100" t="s">
        <v>75</v>
      </c>
      <c r="D23" s="102">
        <v>2245.4</v>
      </c>
      <c r="E23" s="105"/>
      <c r="F23" s="105"/>
      <c r="G23" s="105"/>
      <c r="H23" s="105"/>
      <c r="I23" s="102"/>
    </row>
    <row r="24" spans="2:9" ht="16.5" thickBot="1" thickTop="1">
      <c r="B24" s="135"/>
      <c r="C24" s="100" t="s">
        <v>76</v>
      </c>
      <c r="D24" s="105"/>
      <c r="E24" s="105"/>
      <c r="F24" s="105"/>
      <c r="G24" s="105"/>
      <c r="H24" s="105"/>
      <c r="I24" s="102"/>
    </row>
    <row r="25" spans="2:9" ht="16.5" thickBot="1" thickTop="1">
      <c r="B25" s="134" t="s">
        <v>131</v>
      </c>
      <c r="C25" s="134"/>
      <c r="D25" s="134"/>
      <c r="E25" s="134"/>
      <c r="F25" s="134"/>
      <c r="G25" s="134"/>
      <c r="H25" s="134"/>
      <c r="I25" s="134"/>
    </row>
    <row r="26" spans="2:9" ht="16.5" thickBot="1" thickTop="1">
      <c r="B26" s="135" t="s">
        <v>66</v>
      </c>
      <c r="C26" s="100" t="s">
        <v>75</v>
      </c>
      <c r="D26" s="101">
        <v>1679.63</v>
      </c>
      <c r="E26" s="102"/>
      <c r="F26" s="102"/>
      <c r="G26" s="102"/>
      <c r="H26" s="102"/>
      <c r="I26" s="103"/>
    </row>
    <row r="27" spans="2:9" ht="16.5" thickBot="1" thickTop="1">
      <c r="B27" s="135"/>
      <c r="C27" s="104" t="s">
        <v>76</v>
      </c>
      <c r="D27" s="102"/>
      <c r="E27" s="105"/>
      <c r="F27" s="105"/>
      <c r="G27" s="105"/>
      <c r="H27" s="105"/>
      <c r="I27" s="102"/>
    </row>
    <row r="28" spans="2:9" ht="16.5" thickBot="1" thickTop="1">
      <c r="B28" s="135" t="s">
        <v>67</v>
      </c>
      <c r="C28" s="100" t="s">
        <v>75</v>
      </c>
      <c r="D28" s="102">
        <v>1679.63</v>
      </c>
      <c r="E28" s="105"/>
      <c r="F28" s="105"/>
      <c r="G28" s="105"/>
      <c r="H28" s="105"/>
      <c r="I28" s="102"/>
    </row>
    <row r="29" spans="2:9" ht="16.5" thickBot="1" thickTop="1">
      <c r="B29" s="135"/>
      <c r="C29" s="100" t="s">
        <v>76</v>
      </c>
      <c r="D29" s="105"/>
      <c r="E29" s="105"/>
      <c r="F29" s="105"/>
      <c r="G29" s="105"/>
      <c r="H29" s="105"/>
      <c r="I29" s="102"/>
    </row>
    <row r="30" spans="2:9" ht="25.5" customHeight="1" thickBot="1" thickTop="1">
      <c r="B30" s="107"/>
      <c r="C30" s="107"/>
      <c r="D30" s="107"/>
      <c r="E30" s="107"/>
      <c r="F30" s="107"/>
      <c r="G30" s="107"/>
      <c r="H30" s="107"/>
      <c r="I30" s="107"/>
    </row>
    <row r="31" spans="2:9" ht="15.75" thickTop="1">
      <c r="B31" s="142" t="s">
        <v>30</v>
      </c>
      <c r="C31" s="143"/>
      <c r="D31" s="144" t="s">
        <v>267</v>
      </c>
      <c r="E31" s="144"/>
      <c r="F31" s="144"/>
      <c r="G31" s="144"/>
      <c r="H31" s="144"/>
      <c r="I31" s="145"/>
    </row>
    <row r="32" spans="2:9" ht="15">
      <c r="B32" s="114" t="s">
        <v>60</v>
      </c>
      <c r="C32" s="115"/>
      <c r="D32" s="132">
        <v>7008000125</v>
      </c>
      <c r="E32" s="132"/>
      <c r="F32" s="132"/>
      <c r="G32" s="132"/>
      <c r="H32" s="132"/>
      <c r="I32" s="133"/>
    </row>
    <row r="33" spans="2:9" ht="15">
      <c r="B33" s="114" t="s">
        <v>61</v>
      </c>
      <c r="C33" s="115"/>
      <c r="D33" s="132">
        <v>700801001</v>
      </c>
      <c r="E33" s="132"/>
      <c r="F33" s="132"/>
      <c r="G33" s="132"/>
      <c r="H33" s="132"/>
      <c r="I33" s="133"/>
    </row>
    <row r="34" spans="2:9" ht="15.75" thickBot="1">
      <c r="B34" s="140" t="s">
        <v>114</v>
      </c>
      <c r="C34" s="141"/>
      <c r="D34" s="132" t="s">
        <v>268</v>
      </c>
      <c r="E34" s="132"/>
      <c r="F34" s="132"/>
      <c r="G34" s="132"/>
      <c r="H34" s="132"/>
      <c r="I34" s="133"/>
    </row>
    <row r="35" spans="1:9" ht="48.75" customHeight="1" thickTop="1">
      <c r="A35" s="41"/>
      <c r="B35" s="136" t="s">
        <v>245</v>
      </c>
      <c r="C35" s="137"/>
      <c r="D35" s="158"/>
      <c r="E35" s="158"/>
      <c r="F35" s="158"/>
      <c r="G35" s="158"/>
      <c r="H35" s="158"/>
      <c r="I35" s="159"/>
    </row>
    <row r="36" spans="2:9" ht="28.5" customHeight="1">
      <c r="B36" s="117" t="s">
        <v>55</v>
      </c>
      <c r="C36" s="118"/>
      <c r="D36" s="138"/>
      <c r="E36" s="138"/>
      <c r="F36" s="138"/>
      <c r="G36" s="138"/>
      <c r="H36" s="138"/>
      <c r="I36" s="139"/>
    </row>
    <row r="37" spans="2:9" ht="16.5" customHeight="1">
      <c r="B37" s="117" t="s">
        <v>115</v>
      </c>
      <c r="C37" s="118"/>
      <c r="D37" s="138"/>
      <c r="E37" s="138"/>
      <c r="F37" s="138"/>
      <c r="G37" s="138"/>
      <c r="H37" s="138"/>
      <c r="I37" s="139"/>
    </row>
    <row r="38" spans="2:9" ht="16.5" customHeight="1" thickBot="1">
      <c r="B38" s="152" t="s">
        <v>31</v>
      </c>
      <c r="C38" s="153"/>
      <c r="D38" s="154"/>
      <c r="E38" s="154"/>
      <c r="F38" s="154"/>
      <c r="G38" s="154"/>
      <c r="H38" s="154"/>
      <c r="I38" s="155"/>
    </row>
    <row r="39" spans="2:9" ht="28.5" customHeight="1" thickBot="1" thickTop="1">
      <c r="B39" s="116" t="s">
        <v>116</v>
      </c>
      <c r="C39" s="116"/>
      <c r="D39" s="134" t="s">
        <v>272</v>
      </c>
      <c r="E39" s="134"/>
      <c r="F39" s="134"/>
      <c r="G39" s="134"/>
      <c r="H39" s="134"/>
      <c r="I39" s="134"/>
    </row>
    <row r="40" spans="2:9" ht="28.5" customHeight="1" thickBot="1" thickTop="1">
      <c r="B40" s="107"/>
      <c r="C40" s="107"/>
      <c r="D40" s="107"/>
      <c r="E40" s="107"/>
      <c r="F40" s="107"/>
      <c r="G40" s="107"/>
      <c r="H40" s="107"/>
      <c r="I40" s="107"/>
    </row>
    <row r="41" spans="2:9" ht="15.75" thickTop="1">
      <c r="B41" s="142" t="s">
        <v>30</v>
      </c>
      <c r="C41" s="143"/>
      <c r="D41" s="144" t="s">
        <v>267</v>
      </c>
      <c r="E41" s="144"/>
      <c r="F41" s="144"/>
      <c r="G41" s="144"/>
      <c r="H41" s="144"/>
      <c r="I41" s="145"/>
    </row>
    <row r="42" spans="2:9" ht="15">
      <c r="B42" s="114" t="s">
        <v>60</v>
      </c>
      <c r="C42" s="115"/>
      <c r="D42" s="132">
        <v>7008000125</v>
      </c>
      <c r="E42" s="132"/>
      <c r="F42" s="132"/>
      <c r="G42" s="132"/>
      <c r="H42" s="132"/>
      <c r="I42" s="133"/>
    </row>
    <row r="43" spans="2:9" ht="15">
      <c r="B43" s="114" t="s">
        <v>61</v>
      </c>
      <c r="C43" s="115"/>
      <c r="D43" s="132">
        <v>700801001</v>
      </c>
      <c r="E43" s="132"/>
      <c r="F43" s="132"/>
      <c r="G43" s="132"/>
      <c r="H43" s="132"/>
      <c r="I43" s="133"/>
    </row>
    <row r="44" spans="2:9" ht="15.75" thickBot="1">
      <c r="B44" s="140" t="s">
        <v>114</v>
      </c>
      <c r="C44" s="141"/>
      <c r="D44" s="132" t="s">
        <v>268</v>
      </c>
      <c r="E44" s="132"/>
      <c r="F44" s="132"/>
      <c r="G44" s="132"/>
      <c r="H44" s="132"/>
      <c r="I44" s="133"/>
    </row>
    <row r="45" spans="1:9" ht="30.75" customHeight="1" thickTop="1">
      <c r="A45" s="157"/>
      <c r="B45" s="136" t="s">
        <v>246</v>
      </c>
      <c r="C45" s="137"/>
      <c r="D45" s="158"/>
      <c r="E45" s="158"/>
      <c r="F45" s="158"/>
      <c r="G45" s="158"/>
      <c r="H45" s="158"/>
      <c r="I45" s="159"/>
    </row>
    <row r="46" spans="1:9" ht="15" customHeight="1">
      <c r="A46" s="157"/>
      <c r="B46" s="117"/>
      <c r="C46" s="118"/>
      <c r="D46" s="160"/>
      <c r="E46" s="160"/>
      <c r="F46" s="160"/>
      <c r="G46" s="160"/>
      <c r="H46" s="160"/>
      <c r="I46" s="161"/>
    </row>
    <row r="47" spans="2:9" ht="30.75" customHeight="1">
      <c r="B47" s="117" t="s">
        <v>55</v>
      </c>
      <c r="C47" s="118"/>
      <c r="D47" s="138"/>
      <c r="E47" s="138"/>
      <c r="F47" s="138"/>
      <c r="G47" s="138"/>
      <c r="H47" s="138"/>
      <c r="I47" s="139"/>
    </row>
    <row r="48" spans="2:9" ht="15">
      <c r="B48" s="117" t="s">
        <v>115</v>
      </c>
      <c r="C48" s="118"/>
      <c r="D48" s="138"/>
      <c r="E48" s="138"/>
      <c r="F48" s="138"/>
      <c r="G48" s="138"/>
      <c r="H48" s="138"/>
      <c r="I48" s="139"/>
    </row>
    <row r="49" spans="2:9" ht="15.75" thickBot="1">
      <c r="B49" s="149" t="s">
        <v>31</v>
      </c>
      <c r="C49" s="150"/>
      <c r="D49" s="113"/>
      <c r="E49" s="113"/>
      <c r="F49" s="113"/>
      <c r="G49" s="113"/>
      <c r="H49" s="113"/>
      <c r="I49" s="112"/>
    </row>
    <row r="50" spans="2:9" ht="28.5" customHeight="1" thickBot="1" thickTop="1">
      <c r="B50" s="116" t="s">
        <v>57</v>
      </c>
      <c r="C50" s="116"/>
      <c r="D50" s="134" t="s">
        <v>272</v>
      </c>
      <c r="E50" s="134"/>
      <c r="F50" s="134"/>
      <c r="G50" s="134"/>
      <c r="H50" s="134"/>
      <c r="I50" s="134"/>
    </row>
    <row r="51" spans="2:9" ht="15.75" thickTop="1">
      <c r="B51" s="107"/>
      <c r="C51" s="107"/>
      <c r="D51" s="107"/>
      <c r="E51" s="107"/>
      <c r="F51" s="107"/>
      <c r="G51" s="107"/>
      <c r="H51" s="107"/>
      <c r="I51" s="107"/>
    </row>
    <row r="52" spans="2:9" ht="31.5" customHeight="1">
      <c r="B52" s="156" t="s">
        <v>143</v>
      </c>
      <c r="C52" s="156"/>
      <c r="D52" s="156"/>
      <c r="E52" s="156"/>
      <c r="F52" s="156"/>
      <c r="G52" s="156"/>
      <c r="H52" s="156"/>
      <c r="I52" s="156"/>
    </row>
    <row r="53" spans="2:9" ht="51.75" customHeight="1">
      <c r="B53" s="156" t="s">
        <v>252</v>
      </c>
      <c r="C53" s="156"/>
      <c r="D53" s="156"/>
      <c r="E53" s="156"/>
      <c r="F53" s="156"/>
      <c r="G53" s="156"/>
      <c r="H53" s="156"/>
      <c r="I53" s="156"/>
    </row>
    <row r="54" spans="2:9" ht="15">
      <c r="B54" s="99"/>
      <c r="C54" s="99"/>
      <c r="D54" s="99"/>
      <c r="E54" s="99"/>
      <c r="F54" s="99"/>
      <c r="G54" s="99"/>
      <c r="H54" s="99"/>
      <c r="I54" s="99"/>
    </row>
  </sheetData>
  <sheetProtection/>
  <mergeCells count="70">
    <mergeCell ref="B2:I2"/>
    <mergeCell ref="B5:C5"/>
    <mergeCell ref="B6:C6"/>
    <mergeCell ref="D5:I5"/>
    <mergeCell ref="D6:I6"/>
    <mergeCell ref="B4:C4"/>
    <mergeCell ref="D4:I4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16:B17"/>
    <mergeCell ref="I14:I15"/>
    <mergeCell ref="B11:C11"/>
    <mergeCell ref="B45:C46"/>
    <mergeCell ref="D10:I10"/>
    <mergeCell ref="E14:H14"/>
    <mergeCell ref="D11:I11"/>
    <mergeCell ref="B12:C12"/>
    <mergeCell ref="B13:I13"/>
    <mergeCell ref="B14:C15"/>
    <mergeCell ref="D42:I42"/>
    <mergeCell ref="B21:B22"/>
    <mergeCell ref="B32:C32"/>
    <mergeCell ref="B7:C7"/>
    <mergeCell ref="B33:C33"/>
    <mergeCell ref="D7:I7"/>
    <mergeCell ref="D12:I12"/>
    <mergeCell ref="B8:C9"/>
    <mergeCell ref="B10:C10"/>
    <mergeCell ref="D14:D15"/>
    <mergeCell ref="B37:C37"/>
    <mergeCell ref="D33:I33"/>
    <mergeCell ref="D43:I43"/>
    <mergeCell ref="B18:B19"/>
    <mergeCell ref="B31:C31"/>
    <mergeCell ref="D31:I31"/>
    <mergeCell ref="B43:C43"/>
    <mergeCell ref="B34:C34"/>
    <mergeCell ref="D34:I34"/>
    <mergeCell ref="B42:C42"/>
    <mergeCell ref="D37:I37"/>
    <mergeCell ref="B44:C44"/>
    <mergeCell ref="D44:I44"/>
    <mergeCell ref="B25:I25"/>
    <mergeCell ref="B26:B27"/>
    <mergeCell ref="B28:B29"/>
    <mergeCell ref="B41:C41"/>
    <mergeCell ref="D41:I41"/>
    <mergeCell ref="B36:C36"/>
    <mergeCell ref="D36:I36"/>
    <mergeCell ref="D32:I32"/>
    <mergeCell ref="B20:I20"/>
    <mergeCell ref="B23:B24"/>
    <mergeCell ref="B35:C35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30"/>
  <sheetViews>
    <sheetView zoomScalePageLayoutView="0" workbookViewId="0" topLeftCell="A1">
      <selection activeCell="C13" sqref="C13:D14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89" t="s">
        <v>253</v>
      </c>
      <c r="B2" s="190"/>
      <c r="C2" s="190"/>
      <c r="D2" s="190"/>
    </row>
    <row r="3" ht="15.75" thickBot="1"/>
    <row r="4" spans="1:4" ht="15.75" thickTop="1">
      <c r="A4" s="181" t="s">
        <v>30</v>
      </c>
      <c r="B4" s="182"/>
      <c r="C4" s="201" t="s">
        <v>267</v>
      </c>
      <c r="D4" s="202"/>
    </row>
    <row r="5" spans="1:4" ht="15">
      <c r="A5" s="165" t="s">
        <v>120</v>
      </c>
      <c r="B5" s="166"/>
      <c r="C5" s="185">
        <v>7008000125</v>
      </c>
      <c r="D5" s="186"/>
    </row>
    <row r="6" spans="1:4" ht="15">
      <c r="A6" s="165" t="s">
        <v>61</v>
      </c>
      <c r="B6" s="166"/>
      <c r="C6" s="185">
        <v>700801001</v>
      </c>
      <c r="D6" s="186"/>
    </row>
    <row r="7" spans="1:4" ht="15.75" thickBot="1">
      <c r="A7" s="165" t="s">
        <v>121</v>
      </c>
      <c r="B7" s="166"/>
      <c r="C7" s="187" t="s">
        <v>268</v>
      </c>
      <c r="D7" s="188"/>
    </row>
    <row r="8" spans="1:4" ht="29.25" customHeight="1" thickTop="1">
      <c r="A8" s="197" t="s">
        <v>118</v>
      </c>
      <c r="B8" s="198"/>
      <c r="C8" s="199" t="s">
        <v>275</v>
      </c>
      <c r="D8" s="200"/>
    </row>
    <row r="9" spans="1:4" ht="32.25" customHeight="1">
      <c r="A9" s="176" t="s">
        <v>55</v>
      </c>
      <c r="B9" s="177"/>
      <c r="C9" s="195" t="s">
        <v>273</v>
      </c>
      <c r="D9" s="196"/>
    </row>
    <row r="10" spans="1:4" ht="15">
      <c r="A10" s="183" t="s">
        <v>122</v>
      </c>
      <c r="B10" s="184"/>
      <c r="C10" s="170" t="s">
        <v>270</v>
      </c>
      <c r="D10" s="171"/>
    </row>
    <row r="11" spans="1:4" ht="15.75" thickBot="1">
      <c r="A11" s="191" t="s">
        <v>31</v>
      </c>
      <c r="B11" s="192"/>
      <c r="C11" s="193" t="s">
        <v>274</v>
      </c>
      <c r="D11" s="194"/>
    </row>
    <row r="12" spans="1:4" ht="16.5" thickBot="1" thickTop="1">
      <c r="A12" s="167" t="s">
        <v>80</v>
      </c>
      <c r="B12" s="167"/>
      <c r="C12" s="167" t="s">
        <v>36</v>
      </c>
      <c r="D12" s="167"/>
    </row>
    <row r="13" spans="1:4" ht="15" customHeight="1" thickBot="1" thickTop="1">
      <c r="A13" s="179" t="s">
        <v>119</v>
      </c>
      <c r="B13" s="179"/>
      <c r="C13" s="180">
        <f>2245.4-1679.63</f>
        <v>565.77</v>
      </c>
      <c r="D13" s="180"/>
    </row>
    <row r="14" spans="1:4" ht="16.5" thickBot="1" thickTop="1">
      <c r="A14" s="179"/>
      <c r="B14" s="179"/>
      <c r="C14" s="180"/>
      <c r="D14" s="180"/>
    </row>
    <row r="15" ht="29.25" customHeight="1" thickBot="1" thickTop="1"/>
    <row r="16" spans="1:4" ht="15.75" thickTop="1">
      <c r="A16" s="181" t="s">
        <v>30</v>
      </c>
      <c r="B16" s="182"/>
      <c r="C16" s="168"/>
      <c r="D16" s="169"/>
    </row>
    <row r="17" spans="1:4" ht="15">
      <c r="A17" s="165" t="s">
        <v>120</v>
      </c>
      <c r="B17" s="166"/>
      <c r="C17" s="163"/>
      <c r="D17" s="164"/>
    </row>
    <row r="18" spans="1:4" ht="15">
      <c r="A18" s="165" t="s">
        <v>61</v>
      </c>
      <c r="B18" s="166"/>
      <c r="C18" s="163"/>
      <c r="D18" s="164"/>
    </row>
    <row r="19" spans="1:4" ht="15">
      <c r="A19" s="165" t="s">
        <v>121</v>
      </c>
      <c r="B19" s="166"/>
      <c r="C19" s="163"/>
      <c r="D19" s="164"/>
    </row>
    <row r="20" spans="1:4" ht="29.25" customHeight="1">
      <c r="A20" s="172" t="s">
        <v>125</v>
      </c>
      <c r="B20" s="173"/>
      <c r="C20" s="174"/>
      <c r="D20" s="175"/>
    </row>
    <row r="21" spans="1:4" ht="32.25" customHeight="1">
      <c r="A21" s="176" t="s">
        <v>55</v>
      </c>
      <c r="B21" s="177"/>
      <c r="C21" s="170"/>
      <c r="D21" s="171"/>
    </row>
    <row r="22" spans="1:4" ht="15">
      <c r="A22" s="183" t="s">
        <v>123</v>
      </c>
      <c r="B22" s="184"/>
      <c r="C22" s="170"/>
      <c r="D22" s="171"/>
    </row>
    <row r="23" spans="1:4" ht="15.75" thickBot="1">
      <c r="A23" s="183" t="s">
        <v>31</v>
      </c>
      <c r="B23" s="184"/>
      <c r="C23" s="170"/>
      <c r="D23" s="171"/>
    </row>
    <row r="24" spans="1:4" ht="16.5" thickBot="1" thickTop="1">
      <c r="A24" s="167" t="s">
        <v>80</v>
      </c>
      <c r="B24" s="167"/>
      <c r="C24" s="167" t="s">
        <v>36</v>
      </c>
      <c r="D24" s="167"/>
    </row>
    <row r="25" spans="1:4" ht="16.5" thickBot="1" thickTop="1">
      <c r="A25" s="179" t="s">
        <v>124</v>
      </c>
      <c r="B25" s="179"/>
      <c r="C25" s="180" t="s">
        <v>272</v>
      </c>
      <c r="D25" s="180"/>
    </row>
    <row r="26" spans="1:4" ht="16.5" thickBot="1" thickTop="1">
      <c r="A26" s="179"/>
      <c r="B26" s="179"/>
      <c r="C26" s="180"/>
      <c r="D26" s="180"/>
    </row>
    <row r="27" ht="15.75" thickTop="1"/>
    <row r="29" spans="1:9" ht="33" customHeight="1">
      <c r="A29" s="178" t="s">
        <v>143</v>
      </c>
      <c r="B29" s="178"/>
      <c r="C29" s="178"/>
      <c r="D29" s="178"/>
      <c r="E29" s="40"/>
      <c r="F29" s="40"/>
      <c r="G29" s="40"/>
      <c r="H29" s="40"/>
      <c r="I29" s="40"/>
    </row>
    <row r="30" spans="1:9" ht="64.5" customHeight="1">
      <c r="A30" s="178" t="s">
        <v>254</v>
      </c>
      <c r="B30" s="178"/>
      <c r="C30" s="178"/>
      <c r="D30" s="178"/>
      <c r="E30" s="40"/>
      <c r="F30" s="40"/>
      <c r="G30" s="40"/>
      <c r="H30" s="40"/>
      <c r="I30" s="40"/>
    </row>
  </sheetData>
  <sheetProtection/>
  <mergeCells count="43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C5:D5"/>
    <mergeCell ref="A6:B6"/>
    <mergeCell ref="C6:D6"/>
    <mergeCell ref="A10:B10"/>
    <mergeCell ref="C10:D10"/>
    <mergeCell ref="A7:B7"/>
    <mergeCell ref="C7:D7"/>
    <mergeCell ref="A23:B23"/>
    <mergeCell ref="C23:D23"/>
    <mergeCell ref="A17:B17"/>
    <mergeCell ref="A24:B24"/>
    <mergeCell ref="C24:D24"/>
    <mergeCell ref="A22:B22"/>
    <mergeCell ref="A29:D29"/>
    <mergeCell ref="A30:D30"/>
    <mergeCell ref="A25:B26"/>
    <mergeCell ref="C25:D26"/>
    <mergeCell ref="A19:B19"/>
    <mergeCell ref="C19:D19"/>
    <mergeCell ref="C22:D22"/>
    <mergeCell ref="A20:B20"/>
    <mergeCell ref="C20:D20"/>
    <mergeCell ref="A21:B21"/>
    <mergeCell ref="C21:D21"/>
    <mergeCell ref="C17:D17"/>
    <mergeCell ref="A18:B18"/>
    <mergeCell ref="C18:D18"/>
    <mergeCell ref="A12:B12"/>
    <mergeCell ref="C12:D12"/>
    <mergeCell ref="C16:D16"/>
    <mergeCell ref="A13:B14"/>
    <mergeCell ref="C13:D14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D26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203" t="s">
        <v>255</v>
      </c>
      <c r="B2" s="203"/>
      <c r="C2" s="2"/>
    </row>
    <row r="3" spans="1:3" ht="15.75" thickTop="1">
      <c r="A3" s="46" t="s">
        <v>30</v>
      </c>
      <c r="B3" s="201" t="s">
        <v>267</v>
      </c>
      <c r="C3" s="202"/>
    </row>
    <row r="4" spans="1:3" ht="15">
      <c r="A4" s="48" t="s">
        <v>60</v>
      </c>
      <c r="B4" s="185">
        <v>7008000125</v>
      </c>
      <c r="C4" s="186"/>
    </row>
    <row r="5" spans="1:3" ht="15">
      <c r="A5" s="48" t="s">
        <v>61</v>
      </c>
      <c r="B5" s="185">
        <v>700801001</v>
      </c>
      <c r="C5" s="186"/>
    </row>
    <row r="6" spans="1:3" ht="15.75" thickBot="1">
      <c r="A6" s="48" t="s">
        <v>121</v>
      </c>
      <c r="B6" s="187" t="s">
        <v>268</v>
      </c>
      <c r="C6" s="188"/>
    </row>
    <row r="7" spans="1:2" ht="75.75" thickTop="1">
      <c r="A7" s="50" t="s">
        <v>132</v>
      </c>
      <c r="B7" s="51"/>
    </row>
    <row r="8" spans="1:2" ht="30">
      <c r="A8" s="52" t="s">
        <v>55</v>
      </c>
      <c r="B8" s="53"/>
    </row>
    <row r="9" spans="1:2" ht="15">
      <c r="A9" s="54" t="s">
        <v>122</v>
      </c>
      <c r="B9" s="53"/>
    </row>
    <row r="10" spans="1:2" ht="15.75" thickBot="1">
      <c r="A10" s="55" t="s">
        <v>31</v>
      </c>
      <c r="B10" s="56"/>
    </row>
    <row r="11" spans="1:2" ht="16.5" thickBot="1" thickTop="1">
      <c r="A11" s="7" t="s">
        <v>80</v>
      </c>
      <c r="B11" s="7" t="s">
        <v>36</v>
      </c>
    </row>
    <row r="12" spans="1:2" ht="52.5" customHeight="1" thickBot="1" thickTop="1">
      <c r="A12" s="9" t="s">
        <v>58</v>
      </c>
      <c r="B12" s="10" t="s">
        <v>272</v>
      </c>
    </row>
    <row r="13" ht="16.5" thickBot="1" thickTop="1"/>
    <row r="14" spans="1:3" ht="15.75" thickTop="1">
      <c r="A14" s="46" t="s">
        <v>30</v>
      </c>
      <c r="B14" s="47"/>
      <c r="C14" s="1"/>
    </row>
    <row r="15" spans="1:2" ht="15">
      <c r="A15" s="48" t="s">
        <v>60</v>
      </c>
      <c r="B15" s="49"/>
    </row>
    <row r="16" spans="1:2" ht="15">
      <c r="A16" s="48" t="s">
        <v>61</v>
      </c>
      <c r="B16" s="49"/>
    </row>
    <row r="17" spans="1:2" ht="15.75" thickBot="1">
      <c r="A17" s="48" t="s">
        <v>121</v>
      </c>
      <c r="B17" s="49"/>
    </row>
    <row r="18" spans="1:2" ht="62.25" customHeight="1" thickTop="1">
      <c r="A18" s="50" t="s">
        <v>170</v>
      </c>
      <c r="B18" s="51"/>
    </row>
    <row r="19" spans="1:2" ht="30">
      <c r="A19" s="52" t="s">
        <v>55</v>
      </c>
      <c r="B19" s="53"/>
    </row>
    <row r="20" spans="1:2" ht="15">
      <c r="A20" s="54" t="s">
        <v>122</v>
      </c>
      <c r="B20" s="53"/>
    </row>
    <row r="21" spans="1:2" ht="15.75" thickBot="1">
      <c r="A21" s="55" t="s">
        <v>31</v>
      </c>
      <c r="B21" s="56"/>
    </row>
    <row r="22" spans="1:2" ht="16.5" thickBot="1" thickTop="1">
      <c r="A22" s="7" t="s">
        <v>80</v>
      </c>
      <c r="B22" s="7" t="s">
        <v>36</v>
      </c>
    </row>
    <row r="23" spans="1:2" ht="42" customHeight="1" thickBot="1" thickTop="1">
      <c r="A23" s="9" t="s">
        <v>59</v>
      </c>
      <c r="B23" s="10" t="s">
        <v>272</v>
      </c>
    </row>
    <row r="24" ht="15.75" thickTop="1"/>
    <row r="25" spans="1:4" ht="36" customHeight="1">
      <c r="A25" s="204" t="s">
        <v>143</v>
      </c>
      <c r="B25" s="204"/>
      <c r="C25" s="40"/>
      <c r="D25" s="40"/>
    </row>
    <row r="26" spans="1:4" ht="60.75" customHeight="1">
      <c r="A26" s="204" t="s">
        <v>254</v>
      </c>
      <c r="B26" s="204"/>
      <c r="C26" s="40"/>
      <c r="D26" s="40"/>
    </row>
  </sheetData>
  <sheetProtection/>
  <mergeCells count="7">
    <mergeCell ref="A2:B2"/>
    <mergeCell ref="A25:B25"/>
    <mergeCell ref="A26:B26"/>
    <mergeCell ref="B3:C3"/>
    <mergeCell ref="B4:C4"/>
    <mergeCell ref="B5:C5"/>
    <mergeCell ref="B6:C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B57"/>
  <sheetViews>
    <sheetView zoomScalePageLayoutView="0" workbookViewId="0" topLeftCell="A49">
      <selection activeCell="B32" sqref="B32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36" customHeight="1">
      <c r="A2" s="189" t="s">
        <v>256</v>
      </c>
      <c r="B2" s="206"/>
    </row>
    <row r="3" ht="14.25" customHeight="1"/>
    <row r="4" spans="1:2" ht="15">
      <c r="A4" s="11" t="s">
        <v>30</v>
      </c>
      <c r="B4" s="6" t="s">
        <v>267</v>
      </c>
    </row>
    <row r="5" spans="1:2" ht="15">
      <c r="A5" s="11" t="s">
        <v>60</v>
      </c>
      <c r="B5" s="6">
        <v>7008000125</v>
      </c>
    </row>
    <row r="6" spans="1:2" ht="15">
      <c r="A6" s="11" t="s">
        <v>61</v>
      </c>
      <c r="B6" s="6">
        <v>700801001</v>
      </c>
    </row>
    <row r="7" spans="1:2" ht="15">
      <c r="A7" s="11" t="s">
        <v>121</v>
      </c>
      <c r="B7" s="6" t="s">
        <v>268</v>
      </c>
    </row>
    <row r="8" spans="1:2" ht="15">
      <c r="A8" s="11" t="s">
        <v>126</v>
      </c>
      <c r="B8" s="6" t="s">
        <v>282</v>
      </c>
    </row>
    <row r="10" ht="14.25" customHeight="1" thickBot="1"/>
    <row r="11" spans="1:2" ht="16.5" thickBot="1" thickTop="1">
      <c r="A11" s="12" t="s">
        <v>35</v>
      </c>
      <c r="B11" s="13" t="s">
        <v>36</v>
      </c>
    </row>
    <row r="12" spans="1:2" ht="31.5" customHeight="1" thickBot="1" thickTop="1">
      <c r="A12" s="67" t="s">
        <v>144</v>
      </c>
      <c r="B12" s="10" t="s">
        <v>281</v>
      </c>
    </row>
    <row r="13" spans="1:2" ht="16.5" thickBot="1" thickTop="1">
      <c r="A13" s="67" t="s">
        <v>145</v>
      </c>
      <c r="B13" s="10">
        <f>57189569.72/1000</f>
        <v>57189.56972</v>
      </c>
    </row>
    <row r="14" spans="1:2" ht="48.75" customHeight="1" thickTop="1">
      <c r="A14" s="58" t="s">
        <v>146</v>
      </c>
      <c r="B14" s="64">
        <f>56068205.61/1000</f>
        <v>56068.20561</v>
      </c>
    </row>
    <row r="15" spans="1:2" ht="30">
      <c r="A15" s="59" t="s">
        <v>77</v>
      </c>
      <c r="B15" s="65">
        <v>0</v>
      </c>
    </row>
    <row r="16" spans="1:2" ht="15">
      <c r="A16" s="59" t="s">
        <v>227</v>
      </c>
      <c r="B16" s="65">
        <f>'Т2.1'!B9/1000</f>
        <v>21.161873059999998</v>
      </c>
    </row>
    <row r="17" spans="1:2" ht="45">
      <c r="A17" s="59" t="s">
        <v>79</v>
      </c>
      <c r="B17" s="65">
        <f>5120757.49/1000</f>
        <v>5120.75749</v>
      </c>
    </row>
    <row r="18" spans="1:2" ht="15">
      <c r="A18" s="60" t="s">
        <v>127</v>
      </c>
      <c r="B18" s="65">
        <v>3.66</v>
      </c>
    </row>
    <row r="19" spans="1:2" ht="15">
      <c r="A19" s="60" t="s">
        <v>81</v>
      </c>
      <c r="B19" s="65">
        <v>1399.59</v>
      </c>
    </row>
    <row r="20" spans="1:2" ht="35.25" customHeight="1">
      <c r="A20" s="59" t="s">
        <v>82</v>
      </c>
      <c r="B20" s="65">
        <f>284877.93/1000</f>
        <v>284.87793</v>
      </c>
    </row>
    <row r="21" spans="1:2" ht="30">
      <c r="A21" s="59" t="s">
        <v>83</v>
      </c>
      <c r="B21" s="65"/>
    </row>
    <row r="22" spans="1:2" ht="45">
      <c r="A22" s="59" t="s">
        <v>84</v>
      </c>
      <c r="B22" s="65">
        <f>(14729040.21+5007873.67+132561.36)/1000</f>
        <v>19869.475240000003</v>
      </c>
    </row>
    <row r="23" spans="1:2" ht="45">
      <c r="A23" s="59" t="s">
        <v>85</v>
      </c>
      <c r="B23" s="65">
        <f>(203698.39+1883912.88)/1000</f>
        <v>2087.61127</v>
      </c>
    </row>
    <row r="24" spans="1:2" ht="30">
      <c r="A24" s="59" t="s">
        <v>86</v>
      </c>
      <c r="B24" s="65"/>
    </row>
    <row r="25" spans="1:2" ht="30">
      <c r="A25" s="61" t="s">
        <v>87</v>
      </c>
      <c r="B25" s="65"/>
    </row>
    <row r="26" spans="1:2" ht="30">
      <c r="A26" s="59" t="s">
        <v>88</v>
      </c>
      <c r="B26" s="65">
        <f>4754016.14/1000</f>
        <v>4754.01614</v>
      </c>
    </row>
    <row r="27" spans="1:2" ht="30">
      <c r="A27" s="61" t="s">
        <v>89</v>
      </c>
      <c r="B27" s="65">
        <f>4139508.14/1000</f>
        <v>4139.50814</v>
      </c>
    </row>
    <row r="28" spans="1:2" ht="30">
      <c r="A28" s="59" t="s">
        <v>90</v>
      </c>
      <c r="B28" s="65">
        <f>1141245.24/1000</f>
        <v>1141.24524</v>
      </c>
    </row>
    <row r="29" spans="1:2" ht="63" thickBot="1">
      <c r="A29" s="62" t="s">
        <v>228</v>
      </c>
      <c r="B29" s="66"/>
    </row>
    <row r="30" spans="1:2" ht="31.5" thickBot="1" thickTop="1">
      <c r="A30" s="63" t="s">
        <v>147</v>
      </c>
      <c r="B30" s="57">
        <f>1121364.11/1000</f>
        <v>1121.3641100000002</v>
      </c>
    </row>
    <row r="31" spans="1:2" ht="15.75" thickTop="1">
      <c r="A31" s="58" t="s">
        <v>148</v>
      </c>
      <c r="B31" s="64">
        <f>B30*0.76</f>
        <v>852.2367236000001</v>
      </c>
    </row>
    <row r="32" spans="1:2" ht="91.5" customHeight="1" thickBot="1">
      <c r="A32" s="62" t="s">
        <v>37</v>
      </c>
      <c r="B32" s="66"/>
    </row>
    <row r="33" spans="1:2" ht="30.75" thickTop="1">
      <c r="A33" s="58" t="s">
        <v>149</v>
      </c>
      <c r="B33" s="64"/>
    </row>
    <row r="34" spans="1:2" ht="30.75" thickBot="1">
      <c r="A34" s="62" t="s">
        <v>39</v>
      </c>
      <c r="B34" s="66"/>
    </row>
    <row r="35" spans="1:2" ht="46.5" thickBot="1" thickTop="1">
      <c r="A35" s="67" t="s">
        <v>172</v>
      </c>
      <c r="B35" s="10"/>
    </row>
    <row r="36" spans="1:2" ht="16.5" thickBot="1" thickTop="1">
      <c r="A36" s="67" t="s">
        <v>150</v>
      </c>
      <c r="B36" s="10">
        <v>22.87</v>
      </c>
    </row>
    <row r="37" spans="1:2" ht="16.5" thickBot="1" thickTop="1">
      <c r="A37" s="67" t="s">
        <v>151</v>
      </c>
      <c r="B37" s="10">
        <v>10.46</v>
      </c>
    </row>
    <row r="38" spans="1:2" ht="31.5" thickBot="1" thickTop="1">
      <c r="A38" s="67" t="s">
        <v>152</v>
      </c>
      <c r="B38" s="10">
        <f>34389.33/1000</f>
        <v>34.38933</v>
      </c>
    </row>
    <row r="39" spans="1:2" ht="16.5" thickBot="1" thickTop="1">
      <c r="A39" s="67" t="s">
        <v>153</v>
      </c>
      <c r="B39" s="10">
        <v>0</v>
      </c>
    </row>
    <row r="40" spans="1:2" ht="30.75" thickTop="1">
      <c r="A40" s="58" t="s">
        <v>154</v>
      </c>
      <c r="B40" s="64">
        <f>B41+B42</f>
        <v>25.469610000000003</v>
      </c>
    </row>
    <row r="41" spans="1:2" ht="15">
      <c r="A41" s="59" t="s">
        <v>38</v>
      </c>
      <c r="B41" s="65">
        <f>6930.5/1000</f>
        <v>6.9305</v>
      </c>
    </row>
    <row r="42" spans="1:2" ht="15.75" thickBot="1">
      <c r="A42" s="62" t="s">
        <v>129</v>
      </c>
      <c r="B42" s="66">
        <f>25469.61/1000-B41</f>
        <v>18.53911</v>
      </c>
    </row>
    <row r="43" spans="1:2" ht="32.25" customHeight="1" thickBot="1" thickTop="1">
      <c r="A43" s="67" t="s">
        <v>155</v>
      </c>
      <c r="B43" s="10">
        <v>25.2</v>
      </c>
    </row>
    <row r="44" spans="1:2" ht="31.5" thickBot="1" thickTop="1">
      <c r="A44" s="67" t="s">
        <v>156</v>
      </c>
      <c r="B44" s="10">
        <v>42080</v>
      </c>
    </row>
    <row r="45" spans="1:2" ht="31.5" thickBot="1" thickTop="1">
      <c r="A45" s="67" t="s">
        <v>157</v>
      </c>
      <c r="B45" s="10"/>
    </row>
    <row r="46" spans="1:2" ht="16.5" thickBot="1" thickTop="1">
      <c r="A46" s="67" t="s">
        <v>158</v>
      </c>
      <c r="B46" s="10">
        <v>0</v>
      </c>
    </row>
    <row r="47" spans="1:2" ht="16.5" thickBot="1" thickTop="1">
      <c r="A47" s="67" t="s">
        <v>159</v>
      </c>
      <c r="B47" s="10">
        <v>14</v>
      </c>
    </row>
    <row r="48" spans="1:2" ht="16.5" thickBot="1" thickTop="1">
      <c r="A48" s="67" t="s">
        <v>160</v>
      </c>
      <c r="B48" s="10"/>
    </row>
    <row r="49" spans="1:2" ht="31.5" thickBot="1" thickTop="1">
      <c r="A49" s="67" t="s">
        <v>161</v>
      </c>
      <c r="B49" s="10">
        <v>94</v>
      </c>
    </row>
    <row r="50" spans="1:2" ht="46.5" thickBot="1" thickTop="1">
      <c r="A50" s="67" t="s">
        <v>162</v>
      </c>
      <c r="B50" s="10">
        <v>172.4</v>
      </c>
    </row>
    <row r="51" spans="1:2" ht="46.5" thickBot="1" thickTop="1">
      <c r="A51" s="67" t="s">
        <v>163</v>
      </c>
      <c r="B51" s="10">
        <v>40.7</v>
      </c>
    </row>
    <row r="52" spans="1:2" ht="46.5" thickBot="1" thickTop="1">
      <c r="A52" s="67" t="s">
        <v>164</v>
      </c>
      <c r="B52" s="10">
        <f>7803/34389.33</f>
        <v>0.2269017744748153</v>
      </c>
    </row>
    <row r="53" ht="15.75" thickTop="1"/>
    <row r="54" spans="1:2" ht="30" customHeight="1">
      <c r="A54" s="204" t="s">
        <v>171</v>
      </c>
      <c r="B54" s="204"/>
    </row>
    <row r="55" spans="1:2" ht="33" customHeight="1">
      <c r="A55" s="205" t="s">
        <v>183</v>
      </c>
      <c r="B55" s="205"/>
    </row>
    <row r="56" spans="1:2" ht="105.75" customHeight="1">
      <c r="A56" s="204" t="s">
        <v>229</v>
      </c>
      <c r="B56" s="204"/>
    </row>
    <row r="57" spans="1:2" ht="33.75" customHeight="1">
      <c r="A57" s="204" t="s">
        <v>173</v>
      </c>
      <c r="B57" s="204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90"/>
  <sheetViews>
    <sheetView zoomScalePageLayoutView="0" workbookViewId="0" topLeftCell="A76">
      <selection activeCell="B52" sqref="B52"/>
    </sheetView>
  </sheetViews>
  <sheetFormatPr defaultColWidth="9.140625" defaultRowHeight="15"/>
  <cols>
    <col min="1" max="1" width="55.8515625" style="73" customWidth="1"/>
    <col min="2" max="2" width="28.8515625" style="73" customWidth="1"/>
    <col min="3" max="3" width="25.8515625" style="73" customWidth="1"/>
    <col min="4" max="16384" width="9.140625" style="73" customWidth="1"/>
  </cols>
  <sheetData>
    <row r="1" spans="1:2" ht="15">
      <c r="A1" s="189" t="s">
        <v>257</v>
      </c>
      <c r="B1" s="207"/>
    </row>
    <row r="2" spans="1:2" ht="15">
      <c r="A2" s="11" t="s">
        <v>30</v>
      </c>
      <c r="B2" s="74" t="s">
        <v>267</v>
      </c>
    </row>
    <row r="3" spans="1:2" ht="15">
      <c r="A3" s="11" t="s">
        <v>60</v>
      </c>
      <c r="B3" s="74">
        <v>7008000125</v>
      </c>
    </row>
    <row r="4" spans="1:2" ht="15">
      <c r="A4" s="11" t="s">
        <v>61</v>
      </c>
      <c r="B4" s="74">
        <v>700801001</v>
      </c>
    </row>
    <row r="5" spans="1:2" ht="15">
      <c r="A5" s="11" t="s">
        <v>121</v>
      </c>
      <c r="B5" s="74" t="s">
        <v>276</v>
      </c>
    </row>
    <row r="6" spans="1:2" ht="15">
      <c r="A6" s="11" t="s">
        <v>126</v>
      </c>
      <c r="B6" s="74" t="s">
        <v>283</v>
      </c>
    </row>
    <row r="7" ht="15.75" thickBot="1"/>
    <row r="8" spans="1:2" ht="16.5" thickBot="1" thickTop="1">
      <c r="A8" s="12" t="s">
        <v>35</v>
      </c>
      <c r="B8" s="13" t="s">
        <v>36</v>
      </c>
    </row>
    <row r="9" spans="1:2" s="69" customFormat="1" ht="15.75" thickTop="1">
      <c r="A9" s="75" t="s">
        <v>230</v>
      </c>
      <c r="B9" s="68">
        <f>B11+B16+B41+B51</f>
        <v>21161.873059999998</v>
      </c>
    </row>
    <row r="10" spans="1:2" s="69" customFormat="1" ht="15">
      <c r="A10" s="76" t="s">
        <v>184</v>
      </c>
      <c r="B10" s="68"/>
    </row>
    <row r="11" spans="1:2" s="69" customFormat="1" ht="15">
      <c r="A11" s="70" t="s">
        <v>207</v>
      </c>
      <c r="B11" s="68">
        <f>11168742.67/1000</f>
        <v>11168.74267</v>
      </c>
    </row>
    <row r="12" spans="1:2" s="69" customFormat="1" ht="15">
      <c r="A12" s="70" t="s">
        <v>206</v>
      </c>
      <c r="B12" s="119">
        <v>2430</v>
      </c>
    </row>
    <row r="13" spans="1:2" s="69" customFormat="1" ht="15">
      <c r="A13" s="70" t="s">
        <v>186</v>
      </c>
      <c r="B13" s="68">
        <v>4596.19</v>
      </c>
    </row>
    <row r="14" spans="1:2" s="69" customFormat="1" ht="15">
      <c r="A14" s="70" t="s">
        <v>78</v>
      </c>
      <c r="B14" s="68"/>
    </row>
    <row r="15" spans="1:2" s="69" customFormat="1" ht="15">
      <c r="A15" s="76" t="s">
        <v>187</v>
      </c>
      <c r="B15" s="68"/>
    </row>
    <row r="16" spans="1:2" s="69" customFormat="1" ht="15">
      <c r="A16" s="70" t="s">
        <v>209</v>
      </c>
      <c r="B16" s="68">
        <f>6950515.74/1000</f>
        <v>6950.51574</v>
      </c>
    </row>
    <row r="17" spans="1:2" s="69" customFormat="1" ht="30">
      <c r="A17" s="70" t="s">
        <v>188</v>
      </c>
      <c r="B17" s="119">
        <v>4198.62</v>
      </c>
    </row>
    <row r="18" spans="1:2" s="69" customFormat="1" ht="15">
      <c r="A18" s="70" t="s">
        <v>189</v>
      </c>
      <c r="B18" s="68">
        <f>1655.43</f>
        <v>1655.43</v>
      </c>
    </row>
    <row r="19" spans="1:2" s="69" customFormat="1" ht="15">
      <c r="A19" s="70" t="s">
        <v>78</v>
      </c>
      <c r="B19" s="68"/>
    </row>
    <row r="20" spans="1:2" s="69" customFormat="1" ht="15">
      <c r="A20" s="77" t="s">
        <v>190</v>
      </c>
      <c r="B20" s="68"/>
    </row>
    <row r="21" spans="1:2" s="69" customFormat="1" ht="30">
      <c r="A21" s="70" t="s">
        <v>208</v>
      </c>
      <c r="B21" s="68"/>
    </row>
    <row r="22" spans="1:2" s="69" customFormat="1" ht="15">
      <c r="A22" s="70" t="s">
        <v>210</v>
      </c>
      <c r="B22" s="68"/>
    </row>
    <row r="23" spans="1:2" s="69" customFormat="1" ht="15">
      <c r="A23" s="70" t="s">
        <v>189</v>
      </c>
      <c r="B23" s="68"/>
    </row>
    <row r="24" spans="1:2" s="69" customFormat="1" ht="15">
      <c r="A24" s="70" t="s">
        <v>78</v>
      </c>
      <c r="B24" s="68"/>
    </row>
    <row r="25" spans="1:2" s="69" customFormat="1" ht="15">
      <c r="A25" s="77" t="s">
        <v>192</v>
      </c>
      <c r="B25" s="68"/>
    </row>
    <row r="26" spans="1:2" s="69" customFormat="1" ht="30">
      <c r="A26" s="70" t="s">
        <v>211</v>
      </c>
      <c r="B26" s="68"/>
    </row>
    <row r="27" spans="1:2" s="69" customFormat="1" ht="15">
      <c r="A27" s="70" t="s">
        <v>191</v>
      </c>
      <c r="B27" s="68"/>
    </row>
    <row r="28" spans="1:2" s="69" customFormat="1" ht="15">
      <c r="A28" s="70" t="s">
        <v>189</v>
      </c>
      <c r="B28" s="68"/>
    </row>
    <row r="29" spans="1:2" s="69" customFormat="1" ht="15">
      <c r="A29" s="70" t="s">
        <v>78</v>
      </c>
      <c r="B29" s="68"/>
    </row>
    <row r="30" spans="1:2" s="69" customFormat="1" ht="15">
      <c r="A30" s="76" t="s">
        <v>193</v>
      </c>
      <c r="B30" s="68"/>
    </row>
    <row r="31" spans="1:2" s="69" customFormat="1" ht="15">
      <c r="A31" s="70" t="s">
        <v>212</v>
      </c>
      <c r="B31" s="68"/>
    </row>
    <row r="32" spans="1:2" s="69" customFormat="1" ht="15">
      <c r="A32" s="70" t="s">
        <v>191</v>
      </c>
      <c r="B32" s="68"/>
    </row>
    <row r="33" spans="1:2" s="69" customFormat="1" ht="15">
      <c r="A33" s="70" t="s">
        <v>194</v>
      </c>
      <c r="B33" s="68"/>
    </row>
    <row r="34" spans="1:2" s="69" customFormat="1" ht="15">
      <c r="A34" s="70" t="s">
        <v>78</v>
      </c>
      <c r="B34" s="68"/>
    </row>
    <row r="35" spans="1:2" s="69" customFormat="1" ht="15">
      <c r="A35" s="76" t="s">
        <v>195</v>
      </c>
      <c r="B35" s="68"/>
    </row>
    <row r="36" spans="1:2" s="69" customFormat="1" ht="15">
      <c r="A36" s="70" t="s">
        <v>213</v>
      </c>
      <c r="B36" s="68"/>
    </row>
    <row r="37" spans="1:2" s="69" customFormat="1" ht="15">
      <c r="A37" s="70" t="s">
        <v>185</v>
      </c>
      <c r="B37" s="68"/>
    </row>
    <row r="38" spans="1:2" s="69" customFormat="1" ht="15">
      <c r="A38" s="70" t="s">
        <v>214</v>
      </c>
      <c r="B38" s="68"/>
    </row>
    <row r="39" spans="1:2" s="69" customFormat="1" ht="15">
      <c r="A39" s="70" t="s">
        <v>78</v>
      </c>
      <c r="B39" s="68"/>
    </row>
    <row r="40" spans="1:2" s="69" customFormat="1" ht="15">
      <c r="A40" s="76" t="s">
        <v>196</v>
      </c>
      <c r="B40" s="68"/>
    </row>
    <row r="41" spans="1:2" s="69" customFormat="1" ht="15">
      <c r="A41" s="70" t="s">
        <v>215</v>
      </c>
      <c r="B41" s="68">
        <f>2826912.3/1000</f>
        <v>2826.9123</v>
      </c>
    </row>
    <row r="42" spans="1:2" s="69" customFormat="1" ht="15">
      <c r="A42" s="70" t="s">
        <v>185</v>
      </c>
      <c r="B42" s="119">
        <v>6025.09</v>
      </c>
    </row>
    <row r="43" spans="1:2" s="69" customFormat="1" ht="15">
      <c r="A43" s="70" t="s">
        <v>214</v>
      </c>
      <c r="B43" s="68">
        <f>469.19</f>
        <v>469.19</v>
      </c>
    </row>
    <row r="44" spans="1:2" s="69" customFormat="1" ht="15">
      <c r="A44" s="70" t="s">
        <v>78</v>
      </c>
      <c r="B44" s="68"/>
    </row>
    <row r="45" spans="1:2" s="69" customFormat="1" ht="15">
      <c r="A45" s="76" t="s">
        <v>197</v>
      </c>
      <c r="B45" s="68"/>
    </row>
    <row r="46" spans="1:2" s="69" customFormat="1" ht="15">
      <c r="A46" s="70" t="s">
        <v>217</v>
      </c>
      <c r="B46" s="68"/>
    </row>
    <row r="47" spans="1:2" s="69" customFormat="1" ht="15">
      <c r="A47" s="70" t="s">
        <v>185</v>
      </c>
      <c r="B47" s="68"/>
    </row>
    <row r="48" spans="1:2" s="69" customFormat="1" ht="15">
      <c r="A48" s="70" t="s">
        <v>214</v>
      </c>
      <c r="B48" s="68"/>
    </row>
    <row r="49" spans="1:2" s="69" customFormat="1" ht="15">
      <c r="A49" s="70" t="s">
        <v>78</v>
      </c>
      <c r="B49" s="68"/>
    </row>
    <row r="50" spans="1:2" s="69" customFormat="1" ht="15">
      <c r="A50" s="76" t="s">
        <v>198</v>
      </c>
      <c r="B50" s="68"/>
    </row>
    <row r="51" spans="1:2" s="69" customFormat="1" ht="15">
      <c r="A51" s="70" t="s">
        <v>218</v>
      </c>
      <c r="B51" s="68">
        <f>215702.35/1000</f>
        <v>215.70235</v>
      </c>
    </row>
    <row r="52" spans="1:2" s="69" customFormat="1" ht="15">
      <c r="A52" s="70" t="s">
        <v>185</v>
      </c>
      <c r="B52" s="119">
        <v>700.26</v>
      </c>
    </row>
    <row r="53" spans="1:2" s="69" customFormat="1" ht="15">
      <c r="A53" s="70" t="s">
        <v>214</v>
      </c>
      <c r="B53" s="68">
        <f>308.03</f>
        <v>308.03</v>
      </c>
    </row>
    <row r="54" spans="1:2" s="69" customFormat="1" ht="15">
      <c r="A54" s="70" t="s">
        <v>78</v>
      </c>
      <c r="B54" s="68"/>
    </row>
    <row r="55" spans="1:2" s="69" customFormat="1" ht="15">
      <c r="A55" s="76" t="s">
        <v>199</v>
      </c>
      <c r="B55" s="68"/>
    </row>
    <row r="56" spans="1:2" s="69" customFormat="1" ht="15">
      <c r="A56" s="70" t="s">
        <v>219</v>
      </c>
      <c r="B56" s="68"/>
    </row>
    <row r="57" spans="1:2" s="69" customFormat="1" ht="15">
      <c r="A57" s="70" t="s">
        <v>185</v>
      </c>
      <c r="B57" s="68"/>
    </row>
    <row r="58" spans="1:2" s="69" customFormat="1" ht="15">
      <c r="A58" s="70" t="s">
        <v>214</v>
      </c>
      <c r="B58" s="68"/>
    </row>
    <row r="59" spans="1:2" s="69" customFormat="1" ht="15">
      <c r="A59" s="70" t="s">
        <v>78</v>
      </c>
      <c r="B59" s="68"/>
    </row>
    <row r="60" spans="1:2" s="69" customFormat="1" ht="15">
      <c r="A60" s="76" t="s">
        <v>200</v>
      </c>
      <c r="B60" s="68"/>
    </row>
    <row r="61" spans="1:2" s="69" customFormat="1" ht="15">
      <c r="A61" s="70" t="s">
        <v>220</v>
      </c>
      <c r="B61" s="68"/>
    </row>
    <row r="62" spans="1:2" s="69" customFormat="1" ht="15">
      <c r="A62" s="70" t="s">
        <v>185</v>
      </c>
      <c r="B62" s="68"/>
    </row>
    <row r="63" spans="1:2" s="69" customFormat="1" ht="15">
      <c r="A63" s="70" t="s">
        <v>214</v>
      </c>
      <c r="B63" s="68"/>
    </row>
    <row r="64" spans="1:2" s="69" customFormat="1" ht="15">
      <c r="A64" s="70" t="s">
        <v>78</v>
      </c>
      <c r="B64" s="68"/>
    </row>
    <row r="65" spans="1:2" s="69" customFormat="1" ht="15">
      <c r="A65" s="76" t="s">
        <v>201</v>
      </c>
      <c r="B65" s="68"/>
    </row>
    <row r="66" spans="1:2" s="69" customFormat="1" ht="15">
      <c r="A66" s="70" t="s">
        <v>221</v>
      </c>
      <c r="B66" s="68"/>
    </row>
    <row r="67" spans="1:2" s="69" customFormat="1" ht="15">
      <c r="A67" s="70" t="s">
        <v>185</v>
      </c>
      <c r="B67" s="68"/>
    </row>
    <row r="68" spans="1:2" s="69" customFormat="1" ht="15">
      <c r="A68" s="70" t="s">
        <v>214</v>
      </c>
      <c r="B68" s="68"/>
    </row>
    <row r="69" spans="1:2" s="69" customFormat="1" ht="15">
      <c r="A69" s="70" t="s">
        <v>78</v>
      </c>
      <c r="B69" s="68"/>
    </row>
    <row r="70" spans="1:2" s="69" customFormat="1" ht="15">
      <c r="A70" s="76" t="s">
        <v>202</v>
      </c>
      <c r="B70" s="68"/>
    </row>
    <row r="71" spans="1:2" s="69" customFormat="1" ht="15">
      <c r="A71" s="70" t="s">
        <v>222</v>
      </c>
      <c r="B71" s="68"/>
    </row>
    <row r="72" spans="1:2" s="69" customFormat="1" ht="15">
      <c r="A72" s="70" t="s">
        <v>185</v>
      </c>
      <c r="B72" s="68"/>
    </row>
    <row r="73" spans="1:2" s="69" customFormat="1" ht="15">
      <c r="A73" s="70" t="s">
        <v>214</v>
      </c>
      <c r="B73" s="68"/>
    </row>
    <row r="74" spans="1:2" s="69" customFormat="1" ht="15">
      <c r="A74" s="70" t="s">
        <v>78</v>
      </c>
      <c r="B74" s="68"/>
    </row>
    <row r="75" spans="1:2" s="69" customFormat="1" ht="15">
      <c r="A75" s="76" t="s">
        <v>203</v>
      </c>
      <c r="B75" s="68"/>
    </row>
    <row r="76" spans="1:2" s="69" customFormat="1" ht="15">
      <c r="A76" s="70" t="s">
        <v>223</v>
      </c>
      <c r="B76" s="68"/>
    </row>
    <row r="77" spans="1:2" s="69" customFormat="1" ht="15">
      <c r="A77" s="70" t="s">
        <v>185</v>
      </c>
      <c r="B77" s="68"/>
    </row>
    <row r="78" spans="1:2" s="69" customFormat="1" ht="15">
      <c r="A78" s="70" t="s">
        <v>214</v>
      </c>
      <c r="B78" s="68"/>
    </row>
    <row r="79" spans="1:2" s="69" customFormat="1" ht="15">
      <c r="A79" s="70" t="s">
        <v>78</v>
      </c>
      <c r="B79" s="68"/>
    </row>
    <row r="80" spans="1:2" ht="15">
      <c r="A80" s="76" t="s">
        <v>204</v>
      </c>
      <c r="B80" s="78"/>
    </row>
    <row r="81" spans="1:2" ht="15">
      <c r="A81" s="70" t="s">
        <v>216</v>
      </c>
      <c r="B81" s="78"/>
    </row>
    <row r="82" spans="1:2" ht="15">
      <c r="A82" s="70" t="s">
        <v>78</v>
      </c>
      <c r="B82" s="78"/>
    </row>
    <row r="83" spans="1:2" ht="15">
      <c r="A83" s="70" t="s">
        <v>242</v>
      </c>
      <c r="B83" s="78"/>
    </row>
    <row r="84" spans="1:2" ht="15">
      <c r="A84" s="70" t="s">
        <v>205</v>
      </c>
      <c r="B84" s="78"/>
    </row>
    <row r="85" spans="1:2" ht="15">
      <c r="A85" s="76" t="s">
        <v>224</v>
      </c>
      <c r="B85" s="78"/>
    </row>
    <row r="86" spans="1:2" s="69" customFormat="1" ht="15">
      <c r="A86" s="70" t="s">
        <v>226</v>
      </c>
      <c r="B86" s="68"/>
    </row>
    <row r="87" spans="1:2" s="69" customFormat="1" ht="15">
      <c r="A87" s="70" t="s">
        <v>185</v>
      </c>
      <c r="B87" s="68"/>
    </row>
    <row r="88" spans="1:2" s="69" customFormat="1" ht="15">
      <c r="A88" s="70" t="s">
        <v>214</v>
      </c>
      <c r="B88" s="68"/>
    </row>
    <row r="89" spans="1:2" s="69" customFormat="1" ht="15.75" thickBot="1">
      <c r="A89" s="70" t="s">
        <v>78</v>
      </c>
      <c r="B89" s="71"/>
    </row>
    <row r="90" ht="15">
      <c r="A90" s="72" t="s">
        <v>225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C16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208" t="s">
        <v>277</v>
      </c>
      <c r="B2" s="206"/>
    </row>
    <row r="3" spans="1:2" ht="57.75" customHeight="1" thickBot="1">
      <c r="A3" s="206"/>
      <c r="B3" s="206"/>
    </row>
    <row r="4" spans="1:3" ht="15.75" thickTop="1">
      <c r="A4" s="11" t="s">
        <v>30</v>
      </c>
      <c r="B4" s="201" t="s">
        <v>267</v>
      </c>
      <c r="C4" s="202"/>
    </row>
    <row r="5" spans="1:3" ht="15">
      <c r="A5" s="11" t="s">
        <v>60</v>
      </c>
      <c r="B5" s="185">
        <v>7008000125</v>
      </c>
      <c r="C5" s="186"/>
    </row>
    <row r="6" spans="1:3" ht="15">
      <c r="A6" s="11" t="s">
        <v>61</v>
      </c>
      <c r="B6" s="185">
        <v>700801001</v>
      </c>
      <c r="C6" s="186"/>
    </row>
    <row r="7" spans="1:3" ht="15.75" thickBot="1">
      <c r="A7" s="11" t="s">
        <v>121</v>
      </c>
      <c r="B7" s="187" t="s">
        <v>268</v>
      </c>
      <c r="C7" s="188"/>
    </row>
    <row r="8" ht="16.5" thickBot="1" thickTop="1"/>
    <row r="9" spans="1:2" ht="16.5" thickBot="1" thickTop="1">
      <c r="A9" s="7" t="s">
        <v>40</v>
      </c>
      <c r="B9" s="7" t="s">
        <v>36</v>
      </c>
    </row>
    <row r="10" spans="1:2" ht="31.5" thickBot="1" thickTop="1">
      <c r="A10" s="9" t="s">
        <v>41</v>
      </c>
      <c r="B10" s="10">
        <f>12/'Т2'!B44</f>
        <v>0.00028517110266159697</v>
      </c>
    </row>
    <row r="11" spans="1:2" ht="46.5" thickBot="1" thickTop="1">
      <c r="A11" s="14" t="s">
        <v>42</v>
      </c>
      <c r="B11" s="10">
        <v>0</v>
      </c>
    </row>
    <row r="12" spans="1:2" ht="31.5" thickBot="1" thickTop="1">
      <c r="A12" s="14" t="s">
        <v>43</v>
      </c>
      <c r="B12" s="10">
        <v>0</v>
      </c>
    </row>
    <row r="13" spans="1:2" ht="51.75" customHeight="1" thickBot="1" thickTop="1">
      <c r="A13" s="8" t="s">
        <v>44</v>
      </c>
      <c r="B13" s="10">
        <v>0</v>
      </c>
    </row>
    <row r="14" ht="15.75" thickTop="1"/>
    <row r="16" spans="1:2" ht="37.5" customHeight="1">
      <c r="A16" s="204" t="s">
        <v>174</v>
      </c>
      <c r="B16" s="204"/>
    </row>
  </sheetData>
  <sheetProtection/>
  <mergeCells count="6">
    <mergeCell ref="A2:B3"/>
    <mergeCell ref="A16:B16"/>
    <mergeCell ref="B4:C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PageLayoutView="0" workbookViewId="0" topLeftCell="A27">
      <selection activeCell="F12" sqref="F12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8" thickBot="1">
      <c r="A1" s="108" t="s">
        <v>258</v>
      </c>
    </row>
    <row r="2" spans="1:3" ht="15">
      <c r="A2" s="213" t="s">
        <v>30</v>
      </c>
      <c r="B2" s="215" t="s">
        <v>267</v>
      </c>
      <c r="C2" s="216"/>
    </row>
    <row r="3" spans="1:3" ht="15.75" thickBot="1">
      <c r="A3" s="214"/>
      <c r="B3" s="217"/>
      <c r="C3" s="218"/>
    </row>
    <row r="4" spans="1:3" ht="15.75" thickBot="1">
      <c r="A4" s="23" t="s">
        <v>60</v>
      </c>
      <c r="B4" s="219">
        <v>7008000125</v>
      </c>
      <c r="C4" s="220"/>
    </row>
    <row r="5" spans="1:3" ht="15.75" thickBot="1">
      <c r="A5" s="23" t="s">
        <v>61</v>
      </c>
      <c r="B5" s="219">
        <v>700801001</v>
      </c>
      <c r="C5" s="220"/>
    </row>
    <row r="6" spans="1:3" ht="15.75" thickBot="1">
      <c r="A6" s="23" t="s">
        <v>121</v>
      </c>
      <c r="B6" s="209" t="s">
        <v>268</v>
      </c>
      <c r="C6" s="209"/>
    </row>
    <row r="7" spans="1:3" ht="14.25" customHeight="1" thickBot="1">
      <c r="A7" s="80" t="s">
        <v>91</v>
      </c>
      <c r="B7" s="209" t="s">
        <v>272</v>
      </c>
      <c r="C7" s="209"/>
    </row>
    <row r="8" spans="1:3" ht="36.75" customHeight="1" hidden="1">
      <c r="A8" s="221"/>
      <c r="B8" s="189"/>
      <c r="C8" s="189"/>
    </row>
    <row r="9" ht="1.5" customHeight="1"/>
    <row r="10" spans="1:3" ht="42.75" customHeight="1">
      <c r="A10" s="32" t="s">
        <v>165</v>
      </c>
      <c r="B10" s="210" t="s">
        <v>272</v>
      </c>
      <c r="C10" s="211"/>
    </row>
    <row r="11" spans="1:3" ht="48" customHeight="1">
      <c r="A11" s="32" t="s">
        <v>166</v>
      </c>
      <c r="B11" s="210" t="s">
        <v>272</v>
      </c>
      <c r="C11" s="211"/>
    </row>
    <row r="12" spans="1:3" ht="47.25" customHeight="1">
      <c r="A12" s="33" t="s">
        <v>167</v>
      </c>
      <c r="B12" s="210" t="s">
        <v>272</v>
      </c>
      <c r="C12" s="211"/>
    </row>
    <row r="13" spans="1:3" ht="24.75" customHeight="1">
      <c r="A13" s="212" t="s">
        <v>168</v>
      </c>
      <c r="B13" s="212"/>
      <c r="C13" s="212"/>
    </row>
    <row r="14" ht="15" hidden="1"/>
    <row r="15" spans="1:3" ht="45.75" thickBot="1">
      <c r="A15" s="24" t="s">
        <v>177</v>
      </c>
      <c r="B15" s="25" t="s">
        <v>94</v>
      </c>
      <c r="C15" s="25" t="s">
        <v>92</v>
      </c>
    </row>
    <row r="16" spans="1:3" ht="15.75" thickBot="1">
      <c r="A16" s="26" t="s">
        <v>135</v>
      </c>
      <c r="B16" s="29"/>
      <c r="C16" s="30"/>
    </row>
    <row r="17" spans="1:3" ht="15">
      <c r="A17" s="27" t="s">
        <v>136</v>
      </c>
      <c r="B17" s="31"/>
      <c r="C17" s="31"/>
    </row>
    <row r="18" spans="1:3" ht="15">
      <c r="A18" s="28" t="s">
        <v>137</v>
      </c>
      <c r="B18" s="17"/>
      <c r="C18" s="17"/>
    </row>
    <row r="19" spans="1:3" ht="15">
      <c r="A19" s="28" t="s">
        <v>138</v>
      </c>
      <c r="B19" s="17"/>
      <c r="C19" s="17"/>
    </row>
    <row r="20" spans="1:4" ht="18">
      <c r="A20" s="222" t="s">
        <v>260</v>
      </c>
      <c r="B20" s="222"/>
      <c r="C20" s="222"/>
      <c r="D20" s="222"/>
    </row>
    <row r="21" spans="1:2" ht="3" customHeight="1" thickBot="1">
      <c r="A21" s="79"/>
      <c r="B21" s="79"/>
    </row>
    <row r="22" spans="1:4" ht="46.5" customHeight="1" hidden="1" thickBot="1">
      <c r="A22" s="109"/>
      <c r="B22" s="223"/>
      <c r="C22" s="223"/>
      <c r="D22" s="223"/>
    </row>
    <row r="23" spans="1:4" ht="35.25" customHeight="1" hidden="1" thickBot="1">
      <c r="A23" s="109"/>
      <c r="B23" s="223"/>
      <c r="C23" s="223"/>
      <c r="D23" s="223"/>
    </row>
    <row r="24" spans="1:4" ht="15.75" hidden="1" thickBot="1">
      <c r="A24" s="109"/>
      <c r="B24" s="223"/>
      <c r="C24" s="223"/>
      <c r="D24" s="223"/>
    </row>
    <row r="25" spans="1:4" ht="15.75" hidden="1" thickBot="1">
      <c r="A25" s="109"/>
      <c r="B25" s="223"/>
      <c r="C25" s="223"/>
      <c r="D25" s="223"/>
    </row>
    <row r="26" spans="1:4" ht="15.75" hidden="1" thickBot="1">
      <c r="A26" s="3"/>
      <c r="B26" s="3"/>
      <c r="C26" s="3"/>
      <c r="D26" s="3"/>
    </row>
    <row r="27" spans="1:4" ht="15.75" thickBot="1">
      <c r="A27" s="224" t="s">
        <v>259</v>
      </c>
      <c r="B27" s="225" t="s">
        <v>232</v>
      </c>
      <c r="C27" s="225" t="s">
        <v>142</v>
      </c>
      <c r="D27" s="227" t="s">
        <v>238</v>
      </c>
    </row>
    <row r="28" spans="1:4" ht="15.75" thickBot="1">
      <c r="A28" s="224"/>
      <c r="B28" s="226"/>
      <c r="C28" s="226"/>
      <c r="D28" s="228"/>
    </row>
    <row r="29" spans="1:4" ht="27.75" customHeight="1" thickBot="1">
      <c r="A29" s="229" t="s">
        <v>261</v>
      </c>
      <c r="B29" s="230"/>
      <c r="C29" s="230"/>
      <c r="D29" s="231"/>
    </row>
    <row r="30" spans="1:4" ht="15">
      <c r="A30" s="95" t="s">
        <v>239</v>
      </c>
      <c r="B30" s="92"/>
      <c r="C30" s="90"/>
      <c r="D30" s="91"/>
    </row>
    <row r="31" spans="1:4" ht="24">
      <c r="A31" s="96" t="s">
        <v>103</v>
      </c>
      <c r="B31" s="93"/>
      <c r="C31" s="84"/>
      <c r="D31" s="81"/>
    </row>
    <row r="32" spans="1:4" ht="24">
      <c r="A32" s="96" t="s">
        <v>104</v>
      </c>
      <c r="B32" s="93"/>
      <c r="C32" s="83"/>
      <c r="D32" s="81"/>
    </row>
    <row r="33" spans="1:4" ht="15">
      <c r="A33" s="97" t="s">
        <v>105</v>
      </c>
      <c r="B33" s="93"/>
      <c r="C33" s="83"/>
      <c r="D33" s="81"/>
    </row>
    <row r="34" spans="1:4" ht="15">
      <c r="A34" s="97" t="s">
        <v>106</v>
      </c>
      <c r="B34" s="93"/>
      <c r="C34" s="85"/>
      <c r="D34" s="81"/>
    </row>
    <row r="35" spans="1:4" ht="24">
      <c r="A35" s="96" t="s">
        <v>109</v>
      </c>
      <c r="B35" s="93"/>
      <c r="C35" s="86"/>
      <c r="D35" s="81"/>
    </row>
    <row r="36" spans="1:4" ht="15">
      <c r="A36" s="110" t="s">
        <v>107</v>
      </c>
      <c r="B36" s="93"/>
      <c r="C36" s="83"/>
      <c r="D36" s="81"/>
    </row>
    <row r="37" spans="1:4" ht="24">
      <c r="A37" s="110" t="s">
        <v>108</v>
      </c>
      <c r="B37" s="93"/>
      <c r="C37" s="87"/>
      <c r="D37" s="81"/>
    </row>
    <row r="38" spans="1:4" ht="15">
      <c r="A38" s="96" t="s">
        <v>110</v>
      </c>
      <c r="B38" s="93"/>
      <c r="C38" s="84"/>
      <c r="D38" s="81"/>
    </row>
    <row r="39" spans="1:4" ht="24">
      <c r="A39" s="96" t="s">
        <v>111</v>
      </c>
      <c r="B39" s="93"/>
      <c r="C39" s="88"/>
      <c r="D39" s="81"/>
    </row>
    <row r="40" spans="1:4" ht="24">
      <c r="A40" s="96" t="s">
        <v>236</v>
      </c>
      <c r="B40" s="93"/>
      <c r="C40" s="88"/>
      <c r="D40" s="81"/>
    </row>
    <row r="41" spans="1:4" ht="15">
      <c r="A41" s="96" t="s">
        <v>243</v>
      </c>
      <c r="B41" s="93"/>
      <c r="C41" s="88"/>
      <c r="D41" s="81"/>
    </row>
    <row r="42" spans="1:4" ht="24">
      <c r="A42" s="96" t="s">
        <v>233</v>
      </c>
      <c r="B42" s="93"/>
      <c r="C42" s="88"/>
      <c r="D42" s="81"/>
    </row>
    <row r="43" spans="1:4" ht="24">
      <c r="A43" s="96" t="s">
        <v>234</v>
      </c>
      <c r="B43" s="93"/>
      <c r="C43" s="88"/>
      <c r="D43" s="81"/>
    </row>
    <row r="44" spans="1:4" ht="15">
      <c r="A44" s="96" t="s">
        <v>237</v>
      </c>
      <c r="B44" s="93"/>
      <c r="C44" s="88"/>
      <c r="D44" s="81"/>
    </row>
    <row r="45" spans="1:4" ht="15">
      <c r="A45" s="96" t="s">
        <v>235</v>
      </c>
      <c r="B45" s="93"/>
      <c r="C45" s="88"/>
      <c r="D45" s="81"/>
    </row>
    <row r="46" spans="1:4" ht="24">
      <c r="A46" s="96" t="s">
        <v>241</v>
      </c>
      <c r="B46" s="93"/>
      <c r="C46" s="88"/>
      <c r="D46" s="81"/>
    </row>
    <row r="47" spans="1:4" ht="24.75" thickBot="1">
      <c r="A47" s="98" t="s">
        <v>240</v>
      </c>
      <c r="B47" s="94"/>
      <c r="C47" s="89"/>
      <c r="D47" s="82"/>
    </row>
    <row r="48" spans="1:12" ht="15">
      <c r="A48" s="234" t="s">
        <v>169</v>
      </c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</row>
    <row r="49" spans="1:12" ht="15" hidden="1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8" ht="15" hidden="1">
      <c r="A50" s="109"/>
      <c r="B50" s="236"/>
      <c r="C50" s="236"/>
      <c r="D50" s="236"/>
      <c r="E50" s="236"/>
      <c r="F50" s="236"/>
      <c r="G50" s="236"/>
      <c r="H50" s="236"/>
    </row>
    <row r="51" spans="1:8" ht="15" hidden="1">
      <c r="A51" s="109"/>
      <c r="B51" s="236"/>
      <c r="C51" s="236"/>
      <c r="D51" s="236"/>
      <c r="E51" s="236"/>
      <c r="F51" s="236"/>
      <c r="G51" s="236"/>
      <c r="H51" s="236"/>
    </row>
    <row r="52" spans="1:8" ht="15" hidden="1">
      <c r="A52" s="109"/>
      <c r="B52" s="236"/>
      <c r="C52" s="236"/>
      <c r="D52" s="236"/>
      <c r="E52" s="236"/>
      <c r="F52" s="236"/>
      <c r="G52" s="236"/>
      <c r="H52" s="236"/>
    </row>
    <row r="53" spans="1:8" ht="15" hidden="1">
      <c r="A53" s="109"/>
      <c r="B53" s="236"/>
      <c r="C53" s="236"/>
      <c r="D53" s="236"/>
      <c r="E53" s="236"/>
      <c r="F53" s="236"/>
      <c r="G53" s="236"/>
      <c r="H53" s="236"/>
    </row>
    <row r="54" spans="13:14" ht="15" hidden="1">
      <c r="M54" s="237" t="s">
        <v>141</v>
      </c>
      <c r="N54" s="237"/>
    </row>
    <row r="55" spans="1:14" ht="15">
      <c r="A55" s="238" t="s">
        <v>95</v>
      </c>
      <c r="B55" s="241" t="s">
        <v>140</v>
      </c>
      <c r="C55" s="242" t="s">
        <v>102</v>
      </c>
      <c r="D55" s="242"/>
      <c r="E55" s="242"/>
      <c r="F55" s="242"/>
      <c r="G55" s="242"/>
      <c r="H55" s="242"/>
      <c r="I55" s="242"/>
      <c r="J55" s="242"/>
      <c r="K55" s="242"/>
      <c r="L55" s="243"/>
      <c r="M55" s="241" t="s">
        <v>92</v>
      </c>
      <c r="N55" s="241"/>
    </row>
    <row r="56" spans="1:14" ht="15">
      <c r="A56" s="239"/>
      <c r="B56" s="241"/>
      <c r="C56" s="242" t="s">
        <v>100</v>
      </c>
      <c r="D56" s="242"/>
      <c r="E56" s="242"/>
      <c r="F56" s="242"/>
      <c r="G56" s="242"/>
      <c r="H56" s="242" t="s">
        <v>101</v>
      </c>
      <c r="I56" s="242"/>
      <c r="J56" s="242"/>
      <c r="K56" s="242"/>
      <c r="L56" s="243"/>
      <c r="M56" s="241"/>
      <c r="N56" s="241"/>
    </row>
    <row r="57" spans="1:14" ht="15.75" thickBot="1">
      <c r="A57" s="240"/>
      <c r="B57" s="238"/>
      <c r="C57" s="34" t="s">
        <v>93</v>
      </c>
      <c r="D57" s="34" t="s">
        <v>96</v>
      </c>
      <c r="E57" s="34" t="s">
        <v>97</v>
      </c>
      <c r="F57" s="34" t="s">
        <v>98</v>
      </c>
      <c r="G57" s="34" t="s">
        <v>99</v>
      </c>
      <c r="H57" s="34" t="s">
        <v>93</v>
      </c>
      <c r="I57" s="34" t="s">
        <v>96</v>
      </c>
      <c r="J57" s="34" t="s">
        <v>97</v>
      </c>
      <c r="K57" s="34" t="s">
        <v>98</v>
      </c>
      <c r="L57" s="35" t="s">
        <v>99</v>
      </c>
      <c r="M57" s="241"/>
      <c r="N57" s="241"/>
    </row>
    <row r="58" spans="1:14" ht="15">
      <c r="A58" s="36" t="s">
        <v>93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8"/>
      <c r="M58" s="247"/>
      <c r="N58" s="247"/>
    </row>
    <row r="59" spans="1:14" ht="15">
      <c r="A59" s="28" t="s">
        <v>136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39"/>
      <c r="M59" s="247"/>
      <c r="N59" s="247"/>
    </row>
    <row r="60" spans="1:14" ht="15">
      <c r="A60" s="28" t="s">
        <v>139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247"/>
      <c r="N60" s="247"/>
    </row>
    <row r="61" spans="1:14" ht="15">
      <c r="A61" s="28" t="s">
        <v>138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247"/>
      <c r="N61" s="247"/>
    </row>
    <row r="63" spans="1:4" ht="51.75" customHeight="1">
      <c r="A63" s="244" t="s">
        <v>231</v>
      </c>
      <c r="B63" s="244"/>
      <c r="C63" s="244"/>
      <c r="D63" s="3"/>
    </row>
    <row r="64" spans="1:4" ht="34.5" customHeight="1">
      <c r="A64" s="244" t="s">
        <v>175</v>
      </c>
      <c r="B64" s="244"/>
      <c r="C64" s="244"/>
      <c r="D64" s="3"/>
    </row>
    <row r="65" spans="1:4" ht="18" customHeight="1">
      <c r="A65" s="244" t="s">
        <v>176</v>
      </c>
      <c r="B65" s="244"/>
      <c r="C65" s="244"/>
      <c r="D65" s="3"/>
    </row>
    <row r="66" spans="1:4" ht="108.75" customHeight="1">
      <c r="A66" s="245" t="s">
        <v>262</v>
      </c>
      <c r="B66" s="245"/>
      <c r="C66" s="246"/>
      <c r="D66" s="246"/>
    </row>
    <row r="105" spans="1:3" ht="51" customHeight="1">
      <c r="A105" s="204" t="s">
        <v>231</v>
      </c>
      <c r="B105" s="204"/>
      <c r="C105" s="204"/>
    </row>
    <row r="106" spans="1:3" ht="42.75" customHeight="1">
      <c r="A106" s="204" t="s">
        <v>175</v>
      </c>
      <c r="B106" s="204"/>
      <c r="C106" s="204"/>
    </row>
    <row r="107" spans="1:3" ht="22.5" customHeight="1">
      <c r="A107" s="204" t="s">
        <v>176</v>
      </c>
      <c r="B107" s="204"/>
      <c r="C107" s="204"/>
    </row>
    <row r="108" spans="1:4" ht="115.5" customHeight="1">
      <c r="A108" s="232" t="s">
        <v>262</v>
      </c>
      <c r="B108" s="232"/>
      <c r="C108" s="233"/>
      <c r="D108" s="233"/>
    </row>
  </sheetData>
  <sheetProtection/>
  <mergeCells count="45">
    <mergeCell ref="M58:N58"/>
    <mergeCell ref="M59:N59"/>
    <mergeCell ref="M60:N60"/>
    <mergeCell ref="M61:N61"/>
    <mergeCell ref="M54:N54"/>
    <mergeCell ref="A55:A57"/>
    <mergeCell ref="B55:B57"/>
    <mergeCell ref="C55:L55"/>
    <mergeCell ref="M55:N57"/>
    <mergeCell ref="C56:G56"/>
    <mergeCell ref="H56:L56"/>
    <mergeCell ref="A108:D108"/>
    <mergeCell ref="A48:L48"/>
    <mergeCell ref="B50:H50"/>
    <mergeCell ref="B51:H51"/>
    <mergeCell ref="B52:H52"/>
    <mergeCell ref="B53:H53"/>
    <mergeCell ref="A64:C64"/>
    <mergeCell ref="A65:C65"/>
    <mergeCell ref="A66:D66"/>
    <mergeCell ref="A63:C63"/>
    <mergeCell ref="A107:C107"/>
    <mergeCell ref="A20:D20"/>
    <mergeCell ref="B22:D22"/>
    <mergeCell ref="B23:D23"/>
    <mergeCell ref="B24:D24"/>
    <mergeCell ref="B25:D25"/>
    <mergeCell ref="A27:A28"/>
    <mergeCell ref="B27:B28"/>
    <mergeCell ref="C27:C28"/>
    <mergeCell ref="D27:D28"/>
    <mergeCell ref="B6:C6"/>
    <mergeCell ref="A8:C8"/>
    <mergeCell ref="A105:C105"/>
    <mergeCell ref="A106:C106"/>
    <mergeCell ref="A29:D29"/>
    <mergeCell ref="A2:A3"/>
    <mergeCell ref="B2:C3"/>
    <mergeCell ref="B4:C4"/>
    <mergeCell ref="B5:C5"/>
    <mergeCell ref="B7:C7"/>
    <mergeCell ref="B12:C12"/>
    <mergeCell ref="A13:C13"/>
    <mergeCell ref="B10:C10"/>
    <mergeCell ref="B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B20"/>
  <sheetViews>
    <sheetView zoomScalePageLayoutView="0" workbookViewId="0" topLeftCell="A4">
      <selection activeCell="B15" sqref="B15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189" t="s">
        <v>263</v>
      </c>
      <c r="B2" s="206"/>
    </row>
    <row r="3" spans="1:2" ht="56.25" customHeight="1">
      <c r="A3" s="206"/>
      <c r="B3" s="206"/>
    </row>
    <row r="5" spans="1:2" ht="15">
      <c r="A5" s="11" t="s">
        <v>30</v>
      </c>
      <c r="B5" s="6" t="s">
        <v>267</v>
      </c>
    </row>
    <row r="6" spans="1:2" ht="15">
      <c r="A6" s="11" t="s">
        <v>60</v>
      </c>
      <c r="B6" s="6">
        <v>7008000125</v>
      </c>
    </row>
    <row r="7" spans="1:2" ht="15">
      <c r="A7" s="11" t="s">
        <v>61</v>
      </c>
      <c r="B7" s="6">
        <v>700801001</v>
      </c>
    </row>
    <row r="8" spans="1:2" ht="15">
      <c r="A8" s="11" t="s">
        <v>121</v>
      </c>
      <c r="B8" s="6" t="s">
        <v>268</v>
      </c>
    </row>
    <row r="9" spans="1:2" ht="15">
      <c r="A9" s="11" t="s">
        <v>126</v>
      </c>
      <c r="B9" s="6" t="s">
        <v>278</v>
      </c>
    </row>
    <row r="10" ht="15" customHeight="1"/>
    <row r="11" ht="15" hidden="1"/>
    <row r="12" spans="1:2" ht="15">
      <c r="A12" s="15" t="s">
        <v>40</v>
      </c>
      <c r="B12" s="15" t="s">
        <v>36</v>
      </c>
    </row>
    <row r="13" spans="1:2" ht="46.5" customHeight="1">
      <c r="A13" s="16" t="s">
        <v>45</v>
      </c>
      <c r="B13" s="17">
        <v>4</v>
      </c>
    </row>
    <row r="14" spans="1:2" ht="47.25" customHeight="1">
      <c r="A14" s="16" t="s">
        <v>46</v>
      </c>
      <c r="B14" s="17">
        <v>4</v>
      </c>
    </row>
    <row r="15" spans="1:2" ht="48" customHeight="1">
      <c r="A15" s="16" t="s">
        <v>47</v>
      </c>
      <c r="B15" s="17">
        <v>0</v>
      </c>
    </row>
    <row r="16" spans="1:2" ht="51" customHeight="1">
      <c r="A16" s="16" t="s">
        <v>180</v>
      </c>
      <c r="B16" s="17"/>
    </row>
    <row r="19" spans="1:2" ht="15">
      <c r="A19" s="204" t="s">
        <v>178</v>
      </c>
      <c r="B19" s="204"/>
    </row>
    <row r="20" spans="1:2" ht="66.75" customHeight="1">
      <c r="A20" s="204" t="s">
        <v>179</v>
      </c>
      <c r="B20" s="204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Жилкина Г.Г.</cp:lastModifiedBy>
  <cp:lastPrinted>2010-02-27T09:25:09Z</cp:lastPrinted>
  <dcterms:created xsi:type="dcterms:W3CDTF">2010-02-15T13:42:22Z</dcterms:created>
  <dcterms:modified xsi:type="dcterms:W3CDTF">2011-02-25T09:58:23Z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