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8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<sst xmlns="http://schemas.openxmlformats.org/spreadsheetml/2006/main" count="373" uniqueCount="167">
  <si>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</si>
  <si>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</si>
  <si>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</si>
  <si>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</si>
  <si>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</si>
  <si>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</si>
  <si>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</si>
  <si>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</si>
  <si>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</si>
  <si>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</si>
  <si>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</si>
  <si>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</si>
  <si>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</si>
  <si>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</si>
  <si>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</si>
  <si>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</si>
  <si>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</si>
  <si>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</si>
  <si>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</si>
  <si>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</si>
  <si>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</si>
  <si>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</si>
  <si>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</si>
  <si>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</si>
  <si>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</si>
  <si>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</si>
  <si>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</si>
  <si>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</si>
  <si>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</si>
  <si>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</si>
  <si>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</si>
  <si>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</si>
  <si>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</si>
  <si>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</si>
  <si>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</si>
  <si>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</si>
  <si>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</si>
  <si>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</si>
  <si>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</si>
  <si>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</si>
  <si>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</si>
  <si>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</si>
  <si>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</si>
  <si>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</si>
  <si>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</si>
  <si>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</si>
  <si>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</si>
  <si>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</si>
  <si>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</si>
  <si>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</si>
  <si>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</si>
  <si>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</si>
  <si>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</si>
  <si>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</si>
  <si>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</si>
  <si>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</si>
  <si>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</si>
  <si>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</si>
  <si>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</si>
  <si>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</si>
  <si>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</si>
  <si>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</si>
  <si>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</si>
  <si>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</si>
  <si>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</si>
  <si>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</si>
  <si>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</si>
  <si>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</si>
  <si>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</si>
  <si>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</si>
  <si>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</si>
  <si>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</si>
  <si>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</si>
  <si>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</si>
  <si>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</si>
  <si>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</si>
  <si>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</si>
  <si>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</si>
  <si>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</si>
  <si>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</si>
  <si>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</si>
  <si>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</si>
  <si>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</si>
  <si>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</si>
  <si>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</si>
  <si>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</si>
  <si>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</si>
  <si>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</si>
  <si>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</si>
  <si>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</si>
  <si>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</si>
  <si>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</si>
  <si>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</si>
  <si>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</si>
  <si>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</si>
  <si>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</si>
  <si>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</si>
  <si>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ООО Коммунальные Системы "Комсомольское"</t>
  </si>
  <si>
    <t>636942, Томская обл., Первомайский р-н, с.Комсомольск, ул.Первомайская ,6 ,кв.5</t>
  </si>
  <si>
    <t>Администрация МО "Комсомольское сельское поселение"</t>
  </si>
  <si>
    <t>-</t>
  </si>
  <si>
    <t>объем приобретения, тыс.кВт.ч</t>
  </si>
  <si>
    <t>отсутствует</t>
  </si>
  <si>
    <t>Форма ХВ 1.2. Информация о тарифах на подключение к системе холодного водоснабжения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</si>
  <si>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</si>
  <si>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</si>
  <si>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</si>
  <si>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холодного водоснабжения, руб/м3/час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</si>
  <si>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</si>
  <si>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Тариф на подключение организаций к системе холодного водоснабжения, руб/м3/час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</si>
  <si>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</si>
  <si>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</si>
  <si>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</si>
  <si>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</si>
  <si>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</si>
  <si>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</si>
  <si>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</si>
  <si>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</si>
  <si>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</si>
  <si>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</si>
  <si>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</si>
  <si>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</si>
  <si>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</si>
  <si>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</si>
  <si>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</si>
  <si>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</si>
  <si>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</si>
  <si>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</si>
  <si>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</si>
  <si>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</si>
  <si>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</si>
  <si>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</si>
  <si>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</si>
  <si>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</si>
  <si>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</si>
  <si>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</si>
  <si>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</si>
  <si>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</si>
  <si>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</si>
  <si>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</si>
  <si>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</si>
  <si>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</si>
  <si>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</si>
  <si>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</si>
  <si>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</si>
  <si>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</si>
  <si>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</si>
  <si>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</si>
  <si>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</si>
  <si>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</si>
  <si>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</si>
  <si>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</si>
  <si>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</si>
  <si>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</si>
  <si>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</si>
  <si>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</si>
  <si>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</si>
  <si>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</si>
  <si>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</si>
  <si>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</si>
  <si>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</si>
  <si>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</si>
  <si>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>- данный перечень показате</t>
    </r>
  </si>
  <si>
    <t>Водоснабжение</t>
  </si>
  <si>
    <t>Постановление Главы Администрации муниципального образования "Комсомольское сельское поселение" от 23.11.2009г. №14 "О тарифах на жилищно-коммунальные услуги"</t>
  </si>
  <si>
    <t>01.01.2010-31.12.2010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</si>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</sst>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u val="single"/>
      <sz val="11"/>
      <color indexed="36"/>
      <name val="Calibri"/>
      <family val="2"/>
    </font>
    <font>
      <sz val="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ck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ck"/>
      <top/>
      <bottom style="medium"/>
    </border>
    <border>
      <left style="thick"/>
      <right>
        <color indexed="63"/>
      </right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2" fillId="10" borderId="11" xfId="0" applyFont="1" applyFill="1" applyBorder="1" applyAlignment="1">
      <alignment horizontal="center" vertical="top"/>
    </xf>
    <xf numFmtId="0" fontId="2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9" fillId="0" borderId="0" xfId="42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0" fillId="11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9" xfId="0" applyFill="1" applyBorder="1" applyAlignment="1">
      <alignment horizontal="center"/>
    </xf>
    <xf numFmtId="0" fontId="0" fillId="23" borderId="11" xfId="0" applyFill="1" applyBorder="1" applyAlignment="1">
      <alignment horizontal="center" vertical="center"/>
    </xf>
    <xf numFmtId="3" fontId="0" fillId="23" borderId="11" xfId="0" applyNumberFormat="1" applyFill="1" applyBorder="1" applyAlignment="1">
      <alignment horizontal="center"/>
    </xf>
    <xf numFmtId="4" fontId="0" fillId="23" borderId="12" xfId="0" applyNumberFormat="1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4" fontId="0" fillId="23" borderId="14" xfId="0" applyNumberFormat="1" applyFill="1" applyBorder="1" applyAlignment="1">
      <alignment horizontal="center"/>
    </xf>
    <xf numFmtId="4" fontId="0" fillId="23" borderId="11" xfId="0" applyNumberFormat="1" applyFill="1" applyBorder="1" applyAlignment="1">
      <alignment horizontal="center"/>
    </xf>
    <xf numFmtId="3" fontId="0" fillId="23" borderId="12" xfId="0" applyNumberFormat="1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20" xfId="0" applyFill="1" applyBorder="1" applyAlignment="1">
      <alignment horizontal="center"/>
    </xf>
    <xf numFmtId="0" fontId="0" fillId="23" borderId="21" xfId="0" applyFill="1" applyBorder="1" applyAlignment="1">
      <alignment horizontal="center"/>
    </xf>
    <xf numFmtId="0" fontId="23" fillId="0" borderId="0" xfId="0" applyFont="1" applyFill="1" applyAlignment="1">
      <alignment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29" xfId="0" applyFont="1" applyFill="1" applyBorder="1" applyAlignment="1">
      <alignment vertical="top"/>
    </xf>
    <xf numFmtId="0" fontId="2" fillId="0" borderId="30" xfId="0" applyFont="1" applyFill="1" applyBorder="1" applyAlignment="1">
      <alignment vertical="top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4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29" fillId="0" borderId="18" xfId="53" applyFont="1" applyFill="1" applyBorder="1" applyAlignment="1" applyProtection="1">
      <alignment horizontal="left" wrapText="1"/>
      <protection/>
    </xf>
    <xf numFmtId="2" fontId="30" fillId="0" borderId="22" xfId="53" applyNumberFormat="1" applyFont="1" applyFill="1" applyBorder="1" applyAlignment="1" applyProtection="1">
      <alignment horizontal="center"/>
      <protection/>
    </xf>
    <xf numFmtId="2" fontId="30" fillId="0" borderId="44" xfId="53" applyNumberFormat="1" applyFont="1" applyFill="1" applyBorder="1" applyAlignment="1" applyProtection="1">
      <alignment horizontal="center"/>
      <protection/>
    </xf>
    <xf numFmtId="2" fontId="30" fillId="0" borderId="38" xfId="53" applyNumberFormat="1" applyFont="1" applyFill="1" applyBorder="1" applyAlignment="1" applyProtection="1">
      <alignment horizontal="center"/>
      <protection/>
    </xf>
    <xf numFmtId="0" fontId="29" fillId="0" borderId="45" xfId="53" applyFont="1" applyFill="1" applyBorder="1" applyAlignment="1" applyProtection="1">
      <alignment horizontal="left" wrapText="1"/>
      <protection/>
    </xf>
    <xf numFmtId="4" fontId="30" fillId="0" borderId="23" xfId="53" applyNumberFormat="1" applyFont="1" applyFill="1" applyBorder="1" applyAlignment="1" applyProtection="1">
      <alignment horizontal="center" wrapText="1"/>
      <protection/>
    </xf>
    <xf numFmtId="4" fontId="30" fillId="0" borderId="10" xfId="53" applyNumberFormat="1" applyFont="1" applyFill="1" applyBorder="1" applyAlignment="1" applyProtection="1">
      <alignment horizontal="center" wrapText="1"/>
      <protection/>
    </xf>
    <xf numFmtId="3" fontId="30" fillId="0" borderId="10" xfId="53" applyNumberFormat="1" applyFont="1" applyFill="1" applyBorder="1" applyAlignment="1" applyProtection="1">
      <alignment horizontal="center" wrapText="1"/>
      <protection locked="0"/>
    </xf>
    <xf numFmtId="0" fontId="29" fillId="0" borderId="18" xfId="53" applyFont="1" applyFill="1" applyBorder="1" applyAlignment="1" applyProtection="1">
      <alignment wrapText="1"/>
      <protection/>
    </xf>
    <xf numFmtId="3" fontId="3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0" borderId="18" xfId="54" applyFont="1" applyFill="1" applyBorder="1" applyAlignment="1" applyProtection="1">
      <alignment horizontal="left" wrapText="1"/>
      <protection/>
    </xf>
    <xf numFmtId="2" fontId="30" fillId="0" borderId="10" xfId="53" applyNumberFormat="1" applyFont="1" applyFill="1" applyBorder="1" applyAlignment="1" applyProtection="1">
      <alignment horizontal="center" wrapText="1"/>
      <protection/>
    </xf>
    <xf numFmtId="10" fontId="30" fillId="0" borderId="10" xfId="53" applyNumberFormat="1" applyFont="1" applyFill="1" applyBorder="1" applyAlignment="1" applyProtection="1">
      <alignment horizontal="center" wrapText="1"/>
      <protection/>
    </xf>
    <xf numFmtId="0" fontId="29" fillId="0" borderId="46" xfId="53" applyFont="1" applyFill="1" applyBorder="1" applyAlignment="1" applyProtection="1">
      <alignment horizontal="left" wrapText="1"/>
      <protection/>
    </xf>
    <xf numFmtId="4" fontId="30" fillId="0" borderId="10" xfId="53" applyNumberFormat="1" applyFont="1" applyFill="1" applyBorder="1" applyAlignment="1" applyProtection="1">
      <alignment horizontal="center" wrapText="1"/>
      <protection locked="0"/>
    </xf>
    <xf numFmtId="0" fontId="30" fillId="0" borderId="18" xfId="53" applyFont="1" applyFill="1" applyBorder="1" applyAlignment="1" applyProtection="1">
      <alignment wrapText="1"/>
      <protection/>
    </xf>
    <xf numFmtId="3" fontId="30" fillId="0" borderId="23" xfId="53" applyNumberFormat="1" applyFont="1" applyFill="1" applyBorder="1" applyAlignment="1" applyProtection="1">
      <alignment horizontal="center" wrapText="1"/>
      <protection locked="0"/>
    </xf>
    <xf numFmtId="3" fontId="30" fillId="0" borderId="35" xfId="53" applyNumberFormat="1" applyFont="1" applyFill="1" applyBorder="1" applyAlignment="1" applyProtection="1">
      <alignment horizontal="center" wrapText="1"/>
      <protection locked="0"/>
    </xf>
    <xf numFmtId="0" fontId="31" fillId="0" borderId="46" xfId="53" applyFont="1" applyFill="1" applyBorder="1" applyAlignment="1" applyProtection="1">
      <alignment horizontal="left" wrapText="1"/>
      <protection/>
    </xf>
    <xf numFmtId="3" fontId="30" fillId="0" borderId="47" xfId="53" applyNumberFormat="1" applyFont="1" applyFill="1" applyBorder="1" applyAlignment="1" applyProtection="1">
      <alignment horizontal="center" wrapText="1"/>
      <protection locked="0"/>
    </xf>
    <xf numFmtId="3" fontId="30" fillId="0" borderId="48" xfId="53" applyNumberFormat="1" applyFont="1" applyFill="1" applyBorder="1" applyAlignment="1" applyProtection="1">
      <alignment horizontal="center" wrapText="1"/>
      <protection locked="0"/>
    </xf>
    <xf numFmtId="3" fontId="30" fillId="0" borderId="49" xfId="53" applyNumberFormat="1" applyFont="1" applyFill="1" applyBorder="1" applyAlignment="1" applyProtection="1">
      <alignment horizontal="center" wrapText="1"/>
      <protection locked="0"/>
    </xf>
    <xf numFmtId="0" fontId="0" fillId="0" borderId="50" xfId="0" applyFill="1" applyBorder="1" applyAlignment="1">
      <alignment/>
    </xf>
    <xf numFmtId="9" fontId="0" fillId="0" borderId="10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3" fontId="30" fillId="0" borderId="10" xfId="53" applyNumberFormat="1" applyFont="1" applyFill="1" applyBorder="1" applyAlignment="1" applyProtection="1">
      <alignment horizontal="center" vertical="center" wrapText="1"/>
      <protection/>
    </xf>
    <xf numFmtId="3" fontId="30" fillId="0" borderId="35" xfId="53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9" fillId="0" borderId="55" xfId="42" applyFont="1" applyFill="1" applyBorder="1" applyAlignment="1">
      <alignment horizontal="center" vertical="center" wrapText="1"/>
    </xf>
    <xf numFmtId="0" fontId="19" fillId="0" borderId="56" xfId="42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top"/>
    </xf>
    <xf numFmtId="4" fontId="0" fillId="0" borderId="0" xfId="0" applyNumberForma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left" vertical="top"/>
    </xf>
    <xf numFmtId="0" fontId="0" fillId="0" borderId="59" xfId="0" applyFill="1" applyBorder="1" applyAlignment="1">
      <alignment horizontal="left" vertical="top"/>
    </xf>
    <xf numFmtId="4" fontId="0" fillId="0" borderId="60" xfId="0" applyNumberFormat="1" applyFill="1" applyBorder="1" applyAlignment="1">
      <alignment horizontal="center" vertical="center" wrapText="1"/>
    </xf>
    <xf numFmtId="4" fontId="0" fillId="0" borderId="6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/>
    </xf>
    <xf numFmtId="0" fontId="0" fillId="0" borderId="44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horizontal="left" vertical="top" wrapText="1"/>
    </xf>
    <xf numFmtId="0" fontId="0" fillId="0" borderId="6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2" fillId="0" borderId="63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69" xfId="0" applyFont="1" applyFill="1" applyBorder="1" applyAlignment="1">
      <alignment horizontal="left"/>
    </xf>
    <xf numFmtId="0" fontId="29" fillId="0" borderId="40" xfId="53" applyFont="1" applyFill="1" applyBorder="1" applyAlignment="1" applyProtection="1">
      <alignment horizontal="center" vertical="center" wrapText="1"/>
      <protection/>
    </xf>
    <xf numFmtId="0" fontId="29" fillId="0" borderId="63" xfId="53" applyFont="1" applyFill="1" applyBorder="1" applyAlignment="1" applyProtection="1">
      <alignment horizontal="center" vertical="center" wrapText="1"/>
      <protection/>
    </xf>
    <xf numFmtId="0" fontId="29" fillId="0" borderId="64" xfId="53" applyFont="1" applyFill="1" applyBorder="1" applyAlignment="1" applyProtection="1">
      <alignment horizontal="center" vertical="center" wrapText="1"/>
      <protection/>
    </xf>
    <xf numFmtId="0" fontId="29" fillId="0" borderId="66" xfId="53" applyFont="1" applyFill="1" applyBorder="1" applyAlignment="1" applyProtection="1">
      <alignment horizontal="center" vertical="center" wrapText="1"/>
      <protection/>
    </xf>
    <xf numFmtId="0" fontId="29" fillId="0" borderId="68" xfId="53" applyFont="1" applyFill="1" applyBorder="1" applyAlignment="1" applyProtection="1">
      <alignment horizontal="center" vertical="center" wrapText="1"/>
      <protection/>
    </xf>
    <xf numFmtId="0" fontId="25" fillId="0" borderId="70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9" fillId="0" borderId="71" xfId="53" applyFont="1" applyFill="1" applyBorder="1" applyAlignment="1" applyProtection="1">
      <alignment horizontal="center" vertical="center" wrapText="1"/>
      <protection/>
    </xf>
    <xf numFmtId="0" fontId="29" fillId="0" borderId="72" xfId="53" applyFont="1" applyFill="1" applyBorder="1" applyAlignment="1" applyProtection="1">
      <alignment horizontal="center" vertical="center" wrapText="1"/>
      <protection/>
    </xf>
    <xf numFmtId="0" fontId="2" fillId="0" borderId="70" xfId="0" applyFont="1" applyBorder="1" applyAlignment="1">
      <alignment horizontal="center"/>
    </xf>
    <xf numFmtId="0" fontId="0" fillId="0" borderId="41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 wrapText="1"/>
    </xf>
    <xf numFmtId="0" fontId="0" fillId="0" borderId="81" xfId="0" applyFill="1" applyBorder="1" applyAlignment="1">
      <alignment horizontal="center" wrapText="1"/>
    </xf>
    <xf numFmtId="0" fontId="0" fillId="0" borderId="82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9" xfId="0" applyFill="1" applyBorder="1" applyAlignment="1">
      <alignment horizontal="left" vertical="center"/>
    </xf>
    <xf numFmtId="0" fontId="0" fillId="0" borderId="75" xfId="0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8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wrapText="1"/>
    </xf>
    <xf numFmtId="0" fontId="0" fillId="0" borderId="70" xfId="0" applyFill="1" applyBorder="1" applyAlignment="1">
      <alignment horizontal="left" wrapText="1"/>
    </xf>
    <xf numFmtId="0" fontId="0" fillId="0" borderId="79" xfId="0" applyFill="1" applyBorder="1" applyAlignment="1">
      <alignment horizontal="left" wrapText="1"/>
    </xf>
    <xf numFmtId="0" fontId="0" fillId="24" borderId="10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0;&#1057;%20&#1050;&#1086;&#1084;&#1089;&#1086;&#1084;&#1086;&#1083;&#1100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Т"/>
      <sheetName val="9Т"/>
      <sheetName val="8 В"/>
      <sheetName val="9 В"/>
      <sheetName val="10"/>
      <sheetName val="11 В"/>
      <sheetName val="12"/>
      <sheetName val="13"/>
      <sheetName val="8 С"/>
      <sheetName val="9 С"/>
      <sheetName val="14"/>
    </sheetNames>
    <sheetDataSet>
      <sheetData sheetId="12">
        <row r="10">
          <cell r="C10">
            <v>11304.57</v>
          </cell>
        </row>
        <row r="34">
          <cell r="C34">
            <v>25824.43</v>
          </cell>
        </row>
      </sheetData>
      <sheetData sheetId="13">
        <row r="8">
          <cell r="C8">
            <v>139709.79340000002</v>
          </cell>
        </row>
        <row r="13">
          <cell r="C13">
            <v>287400.0100475016</v>
          </cell>
        </row>
        <row r="15">
          <cell r="C15">
            <v>37016.41</v>
          </cell>
        </row>
        <row r="16">
          <cell r="C16">
            <v>523.01</v>
          </cell>
        </row>
        <row r="22">
          <cell r="C22">
            <v>99047.15</v>
          </cell>
        </row>
        <row r="46">
          <cell r="C46">
            <v>218094.7889693326</v>
          </cell>
        </row>
        <row r="47">
          <cell r="C47">
            <v>142823.04229409836</v>
          </cell>
        </row>
        <row r="50">
          <cell r="C50">
            <v>1152233.2356163647</v>
          </cell>
        </row>
        <row r="53">
          <cell r="C53">
            <v>-364693.1456163648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25" t="s">
        <v>90</v>
      </c>
      <c r="C4" s="126"/>
    </row>
    <row r="5" spans="2:3" ht="27" customHeight="1">
      <c r="B5" s="31" t="s">
        <v>0</v>
      </c>
      <c r="C5" s="32" t="s">
        <v>91</v>
      </c>
    </row>
    <row r="6" spans="2:3" ht="30">
      <c r="B6" s="22" t="s">
        <v>4</v>
      </c>
      <c r="C6" s="32" t="s">
        <v>91</v>
      </c>
    </row>
    <row r="7" spans="2:3" ht="30">
      <c r="B7" s="22" t="s">
        <v>1</v>
      </c>
      <c r="C7" s="32" t="s">
        <v>91</v>
      </c>
    </row>
    <row r="8" spans="2:3" ht="48" customHeight="1">
      <c r="B8" s="22" t="s">
        <v>2</v>
      </c>
      <c r="C8" s="32" t="s">
        <v>92</v>
      </c>
    </row>
    <row r="9" spans="2:3" ht="42.75" customHeight="1">
      <c r="B9" s="22" t="s">
        <v>3</v>
      </c>
      <c r="C9" s="32" t="s">
        <v>92</v>
      </c>
    </row>
    <row r="10" spans="2:3" ht="15">
      <c r="B10" s="19"/>
      <c r="C10" s="19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J15" sqref="J15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1.421875" style="0" customWidth="1"/>
  </cols>
  <sheetData>
    <row r="1" spans="1:5" ht="47.25" customHeight="1" thickBot="1">
      <c r="A1" s="2"/>
      <c r="B1" s="135" t="s">
        <v>93</v>
      </c>
      <c r="C1" s="135"/>
      <c r="D1" s="135"/>
      <c r="E1" s="135"/>
    </row>
    <row r="2" spans="2:5" ht="15">
      <c r="B2" s="136" t="s">
        <v>34</v>
      </c>
      <c r="C2" s="137"/>
      <c r="D2" s="138" t="s">
        <v>97</v>
      </c>
      <c r="E2" s="139"/>
    </row>
    <row r="3" spans="2:5" ht="15">
      <c r="B3" s="123" t="s">
        <v>35</v>
      </c>
      <c r="C3" s="133"/>
      <c r="D3" s="131">
        <v>7012005888</v>
      </c>
      <c r="E3" s="132"/>
    </row>
    <row r="4" spans="2:5" ht="15">
      <c r="B4" s="123" t="s">
        <v>36</v>
      </c>
      <c r="C4" s="133"/>
      <c r="D4" s="131">
        <v>701201001</v>
      </c>
      <c r="E4" s="132"/>
    </row>
    <row r="5" spans="2:5" ht="43.5" customHeight="1" thickBot="1">
      <c r="B5" s="123" t="s">
        <v>37</v>
      </c>
      <c r="C5" s="133"/>
      <c r="D5" s="131" t="s">
        <v>98</v>
      </c>
      <c r="E5" s="132"/>
    </row>
    <row r="6" spans="2:5" ht="48.75" customHeight="1" thickTop="1">
      <c r="B6" s="142" t="s">
        <v>38</v>
      </c>
      <c r="C6" s="143"/>
      <c r="D6" s="144" t="s">
        <v>164</v>
      </c>
      <c r="E6" s="145"/>
    </row>
    <row r="7" spans="2:5" ht="32.25" customHeight="1">
      <c r="B7" s="119" t="s">
        <v>5</v>
      </c>
      <c r="C7" s="120"/>
      <c r="D7" s="131" t="s">
        <v>99</v>
      </c>
      <c r="E7" s="132"/>
    </row>
    <row r="8" spans="2:5" ht="15">
      <c r="B8" s="123" t="s">
        <v>6</v>
      </c>
      <c r="C8" s="133"/>
      <c r="D8" s="131" t="s">
        <v>165</v>
      </c>
      <c r="E8" s="132"/>
    </row>
    <row r="9" spans="2:12" ht="15.75" thickBot="1">
      <c r="B9" s="140" t="s">
        <v>7</v>
      </c>
      <c r="C9" s="141"/>
      <c r="D9" s="121"/>
      <c r="E9" s="122"/>
      <c r="G9" s="34"/>
      <c r="H9" s="35"/>
      <c r="I9" s="35"/>
      <c r="J9" s="35"/>
      <c r="K9" s="35"/>
      <c r="L9" s="35"/>
    </row>
    <row r="10" spans="2:5" ht="22.5" customHeight="1" thickBot="1">
      <c r="B10" s="127" t="s">
        <v>0</v>
      </c>
      <c r="C10" s="128"/>
      <c r="D10" s="129">
        <v>32.37</v>
      </c>
      <c r="E10" s="130"/>
    </row>
    <row r="11" spans="2:5" ht="22.5" customHeight="1">
      <c r="B11" s="19"/>
      <c r="C11" s="19"/>
      <c r="D11" s="19"/>
      <c r="E11" s="19"/>
    </row>
    <row r="14" spans="2:5" ht="31.5" customHeight="1">
      <c r="B14" s="134" t="s">
        <v>56</v>
      </c>
      <c r="C14" s="134"/>
      <c r="D14" s="134"/>
      <c r="E14" s="134"/>
    </row>
    <row r="15" spans="2:5" ht="60" customHeight="1">
      <c r="B15" s="134" t="s">
        <v>94</v>
      </c>
      <c r="C15" s="134"/>
      <c r="D15" s="134"/>
      <c r="E15" s="134"/>
    </row>
  </sheetData>
  <sheetProtection/>
  <mergeCells count="21">
    <mergeCell ref="B5:C5"/>
    <mergeCell ref="D5:E5"/>
    <mergeCell ref="B6:C6"/>
    <mergeCell ref="D6:E6"/>
    <mergeCell ref="B14:E14"/>
    <mergeCell ref="B15:E15"/>
    <mergeCell ref="B1:E1"/>
    <mergeCell ref="B2:C2"/>
    <mergeCell ref="D2:E2"/>
    <mergeCell ref="B3:C3"/>
    <mergeCell ref="D3:E3"/>
    <mergeCell ref="B4:C4"/>
    <mergeCell ref="D4:E4"/>
    <mergeCell ref="B9:C9"/>
    <mergeCell ref="B10:C10"/>
    <mergeCell ref="D10:E10"/>
    <mergeCell ref="D7:E7"/>
    <mergeCell ref="B7:C7"/>
    <mergeCell ref="D8:E8"/>
    <mergeCell ref="D9:E9"/>
    <mergeCell ref="B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workbookViewId="0" topLeftCell="A1">
      <selection activeCell="E17" sqref="E17"/>
    </sheetView>
  </sheetViews>
  <sheetFormatPr defaultColWidth="9.140625" defaultRowHeight="15"/>
  <cols>
    <col min="1" max="1" width="51.57421875" style="2" customWidth="1"/>
    <col min="2" max="2" width="50.8515625" style="40" customWidth="1"/>
  </cols>
  <sheetData>
    <row r="2" spans="1:2" ht="40.5" customHeight="1">
      <c r="A2" s="146" t="s">
        <v>103</v>
      </c>
      <c r="B2" s="147"/>
    </row>
    <row r="3" spans="1:2" ht="15.75" thickBot="1">
      <c r="A3" s="55"/>
      <c r="B3" s="69"/>
    </row>
    <row r="4" spans="1:2" ht="15">
      <c r="A4" s="66" t="s">
        <v>34</v>
      </c>
      <c r="B4" s="70" t="str">
        <f>'ХВ1.1.'!D2</f>
        <v>ООО Коммунальные Системы "Комсомольское"</v>
      </c>
    </row>
    <row r="5" spans="1:2" ht="15">
      <c r="A5" s="67" t="s">
        <v>35</v>
      </c>
      <c r="B5" s="71">
        <f>'ХВ1.1.'!D3</f>
        <v>7012005888</v>
      </c>
    </row>
    <row r="6" spans="1:2" ht="15">
      <c r="A6" s="67" t="s">
        <v>36</v>
      </c>
      <c r="B6" s="71">
        <f>'ХВ1.1.'!D4</f>
        <v>701201001</v>
      </c>
    </row>
    <row r="7" spans="1:2" ht="33" customHeight="1" thickBot="1">
      <c r="A7" s="67" t="s">
        <v>37</v>
      </c>
      <c r="B7" s="68" t="str">
        <f>'ХВ1.1.'!D5</f>
        <v>636942, Томская обл., Первомайский р-н, с.Комсомольск, ул.Первомайская ,6 ,кв.5</v>
      </c>
    </row>
    <row r="8" spans="1:2" ht="60.75" thickTop="1">
      <c r="A8" s="58" t="s">
        <v>104</v>
      </c>
      <c r="B8" s="72" t="s">
        <v>100</v>
      </c>
    </row>
    <row r="9" spans="1:2" ht="30">
      <c r="A9" s="59" t="s">
        <v>5</v>
      </c>
      <c r="B9" s="73" t="s">
        <v>100</v>
      </c>
    </row>
    <row r="10" spans="1:2" ht="15">
      <c r="A10" s="60" t="s">
        <v>105</v>
      </c>
      <c r="B10" s="73" t="s">
        <v>100</v>
      </c>
    </row>
    <row r="11" spans="1:2" ht="15.75" thickBot="1">
      <c r="A11" s="61" t="s">
        <v>7</v>
      </c>
      <c r="B11" s="74" t="s">
        <v>100</v>
      </c>
    </row>
    <row r="12" spans="1:2" ht="16.5" thickBot="1" thickTop="1">
      <c r="A12" s="62" t="s">
        <v>106</v>
      </c>
      <c r="B12" s="63" t="s">
        <v>8</v>
      </c>
    </row>
    <row r="13" spans="1:2" ht="46.5" thickBot="1" thickTop="1">
      <c r="A13" s="64" t="s">
        <v>107</v>
      </c>
      <c r="B13" s="75" t="s">
        <v>100</v>
      </c>
    </row>
    <row r="14" spans="1:2" ht="15.75" thickBot="1">
      <c r="A14" s="19"/>
      <c r="B14" s="69"/>
    </row>
    <row r="15" spans="1:2" ht="15">
      <c r="A15" s="56" t="s">
        <v>34</v>
      </c>
      <c r="B15" s="76" t="str">
        <f>B4</f>
        <v>ООО Коммунальные Системы "Комсомольское"</v>
      </c>
    </row>
    <row r="16" spans="1:2" ht="15">
      <c r="A16" s="57" t="s">
        <v>35</v>
      </c>
      <c r="B16" s="73">
        <f>B5</f>
        <v>7012005888</v>
      </c>
    </row>
    <row r="17" spans="1:2" ht="15">
      <c r="A17" s="57" t="s">
        <v>36</v>
      </c>
      <c r="B17" s="73">
        <f>B6</f>
        <v>701201001</v>
      </c>
    </row>
    <row r="18" spans="1:2" ht="30.75" thickBot="1">
      <c r="A18" s="57" t="s">
        <v>37</v>
      </c>
      <c r="B18" s="68" t="str">
        <f>B7</f>
        <v>636942, Томская обл., Первомайский р-н, с.Комсомольск, ул.Первомайская ,6 ,кв.5</v>
      </c>
    </row>
    <row r="19" spans="1:2" ht="45.75" thickTop="1">
      <c r="A19" s="58" t="s">
        <v>108</v>
      </c>
      <c r="B19" s="77" t="s">
        <v>100</v>
      </c>
    </row>
    <row r="20" spans="1:2" ht="30">
      <c r="A20" s="59" t="s">
        <v>5</v>
      </c>
      <c r="B20" s="73" t="s">
        <v>100</v>
      </c>
    </row>
    <row r="21" spans="1:2" ht="15">
      <c r="A21" s="60" t="s">
        <v>105</v>
      </c>
      <c r="B21" s="73" t="s">
        <v>100</v>
      </c>
    </row>
    <row r="22" spans="1:2" ht="15.75" thickBot="1">
      <c r="A22" s="61" t="s">
        <v>7</v>
      </c>
      <c r="B22" s="74" t="s">
        <v>100</v>
      </c>
    </row>
    <row r="23" spans="1:2" ht="16.5" thickBot="1" thickTop="1">
      <c r="A23" s="62" t="s">
        <v>106</v>
      </c>
      <c r="B23" s="63" t="s">
        <v>8</v>
      </c>
    </row>
    <row r="24" spans="1:2" ht="31.5" thickBot="1" thickTop="1">
      <c r="A24" s="64" t="s">
        <v>109</v>
      </c>
      <c r="B24" s="75" t="s">
        <v>100</v>
      </c>
    </row>
    <row r="25" ht="15">
      <c r="A25"/>
    </row>
    <row r="26" spans="1:4" ht="48.75" customHeight="1">
      <c r="A26" s="134" t="s">
        <v>56</v>
      </c>
      <c r="B26" s="134"/>
      <c r="C26" s="65"/>
      <c r="D26" s="65"/>
    </row>
    <row r="27" spans="1:4" ht="62.25" customHeight="1">
      <c r="A27" s="134" t="s">
        <v>110</v>
      </c>
      <c r="B27" s="134"/>
      <c r="C27" s="65"/>
      <c r="D27" s="65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37">
      <selection activeCell="B43" sqref="B43"/>
    </sheetView>
  </sheetViews>
  <sheetFormatPr defaultColWidth="9.140625" defaultRowHeight="15"/>
  <cols>
    <col min="1" max="1" width="47.00390625" style="1" customWidth="1"/>
    <col min="2" max="2" width="50.57421875" style="40" customWidth="1"/>
    <col min="3" max="3" width="9.140625" style="19" customWidth="1"/>
    <col min="4" max="4" width="12.140625" style="19" bestFit="1" customWidth="1"/>
    <col min="5" max="6" width="9.140625" style="19" customWidth="1"/>
  </cols>
  <sheetData>
    <row r="1" spans="1:2" ht="43.5" customHeight="1">
      <c r="A1" s="135" t="s">
        <v>95</v>
      </c>
      <c r="B1" s="148"/>
    </row>
    <row r="2" spans="1:2" ht="15">
      <c r="A2" s="3" t="s">
        <v>34</v>
      </c>
      <c r="B2" s="36" t="str">
        <f>'ХВ1.1.'!D2</f>
        <v>ООО Коммунальные Системы "Комсомольское"</v>
      </c>
    </row>
    <row r="3" spans="1:2" ht="15">
      <c r="A3" s="3" t="s">
        <v>35</v>
      </c>
      <c r="B3" s="36">
        <f>'ХВ1.1.'!D3</f>
        <v>7012005888</v>
      </c>
    </row>
    <row r="4" spans="1:2" ht="15">
      <c r="A4" s="3" t="s">
        <v>36</v>
      </c>
      <c r="B4" s="36">
        <f>'ХВ1.1.'!D4</f>
        <v>701201001</v>
      </c>
    </row>
    <row r="5" spans="1:2" ht="30">
      <c r="A5" s="38" t="s">
        <v>37</v>
      </c>
      <c r="B5" s="39" t="str">
        <f>'ХВ1.1.'!D5</f>
        <v>636942, Томская обл., Первомайский р-н, с.Комсомольск, ул.Первомайская ,6 ,кв.5</v>
      </c>
    </row>
    <row r="6" spans="1:2" ht="15">
      <c r="A6" s="3" t="s">
        <v>39</v>
      </c>
      <c r="B6" s="36">
        <v>2010</v>
      </c>
    </row>
    <row r="7" ht="15.75" thickBot="1"/>
    <row r="8" spans="1:2" ht="16.5" thickBot="1" thickTop="1">
      <c r="A8" s="5" t="s">
        <v>9</v>
      </c>
      <c r="B8" s="6" t="s">
        <v>8</v>
      </c>
    </row>
    <row r="9" spans="1:2" ht="61.5" thickBot="1" thickTop="1">
      <c r="A9" s="4" t="s">
        <v>57</v>
      </c>
      <c r="B9" s="42" t="s">
        <v>163</v>
      </c>
    </row>
    <row r="10" spans="1:2" ht="21" customHeight="1" thickBot="1" thickTop="1">
      <c r="A10" s="4" t="s">
        <v>58</v>
      </c>
      <c r="B10" s="43">
        <v>787.54</v>
      </c>
    </row>
    <row r="11" spans="1:2" ht="30.75" thickTop="1">
      <c r="A11" s="7" t="s">
        <v>59</v>
      </c>
      <c r="B11" s="44">
        <f>'[1]12'!$C$50/1000</f>
        <v>1152.2332356163647</v>
      </c>
    </row>
    <row r="12" spans="1:2" ht="48.75" customHeight="1">
      <c r="A12" s="8" t="s">
        <v>40</v>
      </c>
      <c r="B12" s="45"/>
    </row>
    <row r="13" spans="1:2" ht="60">
      <c r="A13" s="8" t="s">
        <v>41</v>
      </c>
      <c r="B13" s="46">
        <f>'[1]12'!$C$8/1000</f>
        <v>139.70979340000002</v>
      </c>
    </row>
    <row r="14" spans="1:2" ht="15">
      <c r="A14" s="9" t="s">
        <v>42</v>
      </c>
      <c r="B14" s="46">
        <f>B13/B15</f>
        <v>3.762821336421666</v>
      </c>
    </row>
    <row r="15" spans="1:2" ht="15">
      <c r="A15" s="9" t="s">
        <v>101</v>
      </c>
      <c r="B15" s="46">
        <f>('[1]11 В'!$C$10+'[1]11 В'!$C$34)/1000</f>
        <v>37.129</v>
      </c>
    </row>
    <row r="16" spans="1:2" ht="30">
      <c r="A16" s="8" t="s">
        <v>43</v>
      </c>
      <c r="B16" s="45"/>
    </row>
    <row r="17" spans="1:2" ht="45">
      <c r="A17" s="8" t="s">
        <v>44</v>
      </c>
      <c r="B17" s="46">
        <f>('[1]12'!$C$13+'[1]12'!$C$15+'[1]12'!$C$16)/1000</f>
        <v>324.93943004750156</v>
      </c>
    </row>
    <row r="18" spans="1:2" ht="60">
      <c r="A18" s="8" t="s">
        <v>45</v>
      </c>
      <c r="B18" s="45"/>
    </row>
    <row r="19" spans="1:2" ht="30">
      <c r="A19" s="8" t="s">
        <v>46</v>
      </c>
      <c r="B19" s="45"/>
    </row>
    <row r="20" spans="1:2" ht="30">
      <c r="A20" s="15" t="s">
        <v>47</v>
      </c>
      <c r="B20" s="45"/>
    </row>
    <row r="21" spans="1:2" ht="30">
      <c r="A21" s="8" t="s">
        <v>48</v>
      </c>
      <c r="B21" s="46">
        <f>'[1]12'!$C$46/1000</f>
        <v>218.09478896933263</v>
      </c>
    </row>
    <row r="22" spans="1:2" ht="30">
      <c r="A22" s="15" t="s">
        <v>49</v>
      </c>
      <c r="B22" s="46">
        <f>'[1]12'!$C$47/1000</f>
        <v>142.82304229409834</v>
      </c>
    </row>
    <row r="23" spans="1:2" ht="33" customHeight="1">
      <c r="A23" s="8" t="s">
        <v>50</v>
      </c>
      <c r="B23" s="46">
        <f>'[1]12'!$C$22/1000</f>
        <v>99.04714999999999</v>
      </c>
    </row>
    <row r="24" spans="1:2" ht="75.75" thickBot="1">
      <c r="A24" s="10" t="s">
        <v>78</v>
      </c>
      <c r="B24" s="47"/>
    </row>
    <row r="25" spans="1:2" ht="31.5" thickBot="1" thickTop="1">
      <c r="A25" s="4" t="s">
        <v>60</v>
      </c>
      <c r="B25" s="48">
        <f>'[1]12'!$C$53/1000</f>
        <v>-364.6931456163648</v>
      </c>
    </row>
    <row r="26" spans="1:2" ht="30.75" thickTop="1">
      <c r="A26" s="11" t="s">
        <v>61</v>
      </c>
      <c r="B26" s="49"/>
    </row>
    <row r="27" spans="1:2" ht="90.75" thickBot="1">
      <c r="A27" s="12" t="s">
        <v>32</v>
      </c>
      <c r="B27" s="50" t="s">
        <v>100</v>
      </c>
    </row>
    <row r="28" spans="1:2" ht="30.75" thickTop="1">
      <c r="A28" s="11" t="s">
        <v>62</v>
      </c>
      <c r="B28" s="51">
        <v>0</v>
      </c>
    </row>
    <row r="29" spans="1:2" ht="30.75" thickBot="1">
      <c r="A29" s="13" t="s">
        <v>10</v>
      </c>
      <c r="B29" s="50">
        <v>0</v>
      </c>
    </row>
    <row r="30" spans="1:2" ht="46.5" thickBot="1" thickTop="1">
      <c r="A30" s="4" t="s">
        <v>80</v>
      </c>
      <c r="B30" s="52" t="s">
        <v>100</v>
      </c>
    </row>
    <row r="31" spans="1:2" ht="16.5" thickBot="1" thickTop="1">
      <c r="A31" s="4" t="s">
        <v>63</v>
      </c>
      <c r="B31" s="48">
        <f>B34/73.5*100</f>
        <v>33.100680272108846</v>
      </c>
    </row>
    <row r="32" spans="1:2" ht="16.5" thickBot="1" thickTop="1">
      <c r="A32" s="4" t="s">
        <v>64</v>
      </c>
      <c r="B32" s="52" t="s">
        <v>100</v>
      </c>
    </row>
    <row r="33" spans="1:2" ht="31.5" thickBot="1" thickTop="1">
      <c r="A33" s="4" t="s">
        <v>65</v>
      </c>
      <c r="B33" s="53" t="s">
        <v>100</v>
      </c>
    </row>
    <row r="34" spans="1:2" ht="19.5" customHeight="1" thickTop="1">
      <c r="A34" s="11" t="s">
        <v>66</v>
      </c>
      <c r="B34" s="51">
        <v>24.329</v>
      </c>
    </row>
    <row r="35" spans="1:4" ht="15">
      <c r="A35" s="14" t="s">
        <v>11</v>
      </c>
      <c r="B35" s="45">
        <f>B34/100*12</f>
        <v>2.91948</v>
      </c>
      <c r="D35" s="124"/>
    </row>
    <row r="36" spans="1:2" ht="30.75" thickBot="1">
      <c r="A36" s="12" t="s">
        <v>12</v>
      </c>
      <c r="B36" s="50">
        <f>B34-B35</f>
        <v>21.40952</v>
      </c>
    </row>
    <row r="37" spans="1:2" ht="16.5" thickBot="1" thickTop="1">
      <c r="A37" s="4" t="s">
        <v>67</v>
      </c>
      <c r="B37" s="54">
        <v>26.5</v>
      </c>
    </row>
    <row r="38" spans="1:2" ht="31.5" thickBot="1" thickTop="1">
      <c r="A38" s="4" t="s">
        <v>68</v>
      </c>
      <c r="B38" s="52">
        <v>14.1</v>
      </c>
    </row>
    <row r="39" spans="1:2" ht="16.5" thickBot="1" thickTop="1">
      <c r="A39" s="4" t="s">
        <v>69</v>
      </c>
      <c r="B39" s="52">
        <v>2</v>
      </c>
    </row>
    <row r="40" spans="1:2" ht="31.5" thickBot="1" thickTop="1">
      <c r="A40" s="4" t="s">
        <v>70</v>
      </c>
      <c r="B40" s="52" t="s">
        <v>100</v>
      </c>
    </row>
    <row r="41" spans="1:2" ht="31.5" thickBot="1" thickTop="1">
      <c r="A41" s="4" t="s">
        <v>71</v>
      </c>
      <c r="B41" s="48">
        <v>4.8</v>
      </c>
    </row>
    <row r="42" spans="1:2" ht="31.5" thickBot="1" thickTop="1">
      <c r="A42" s="4" t="s">
        <v>72</v>
      </c>
      <c r="B42" s="52">
        <f>42.608/B31</f>
        <v>1.2872243002178467</v>
      </c>
    </row>
    <row r="43" spans="1:2" ht="31.5" thickBot="1" thickTop="1">
      <c r="A43" s="4" t="s">
        <v>73</v>
      </c>
      <c r="B43" s="52">
        <v>0.2</v>
      </c>
    </row>
    <row r="44" spans="1:2" ht="46.5" thickBot="1" thickTop="1">
      <c r="A44" s="4" t="s">
        <v>74</v>
      </c>
      <c r="B44" s="52" t="s">
        <v>100</v>
      </c>
    </row>
    <row r="45" ht="15.75" thickTop="1"/>
    <row r="46" spans="1:2" ht="51" customHeight="1">
      <c r="A46" s="149" t="s">
        <v>75</v>
      </c>
      <c r="B46" s="149"/>
    </row>
    <row r="47" spans="1:3" ht="46.5" customHeight="1">
      <c r="A47" s="149" t="s">
        <v>77</v>
      </c>
      <c r="B47" s="149"/>
      <c r="C47" s="19" t="s">
        <v>76</v>
      </c>
    </row>
    <row r="48" spans="1:2" ht="123" customHeight="1">
      <c r="A48" s="149" t="s">
        <v>79</v>
      </c>
      <c r="B48" s="149"/>
    </row>
    <row r="49" spans="1:2" ht="36" customHeight="1">
      <c r="A49" s="149" t="s">
        <v>81</v>
      </c>
      <c r="B49" s="149"/>
    </row>
    <row r="51" spans="1:2" ht="49.5" customHeight="1">
      <c r="A51" s="149"/>
      <c r="B51" s="149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6.8515625" style="1" customWidth="1"/>
    <col min="2" max="2" width="53.57421875" style="40" customWidth="1"/>
  </cols>
  <sheetData>
    <row r="1" spans="1:2" ht="15">
      <c r="A1" s="150" t="s">
        <v>166</v>
      </c>
      <c r="B1" s="151"/>
    </row>
    <row r="2" spans="1:2" ht="56.25" customHeight="1">
      <c r="A2" s="151"/>
      <c r="B2" s="151"/>
    </row>
    <row r="3" spans="1:2" ht="15">
      <c r="A3" s="16" t="s">
        <v>34</v>
      </c>
      <c r="B3" s="33" t="str">
        <f>'ХВ1.1.'!D2</f>
        <v>ООО Коммунальные Системы "Комсомольское"</v>
      </c>
    </row>
    <row r="4" spans="1:2" ht="15">
      <c r="A4" s="16" t="s">
        <v>35</v>
      </c>
      <c r="B4" s="33">
        <f>'ХВ1.1.'!D3</f>
        <v>7012005888</v>
      </c>
    </row>
    <row r="5" spans="1:2" ht="15">
      <c r="A5" s="16" t="s">
        <v>36</v>
      </c>
      <c r="B5" s="33">
        <f>'ХВ1.1.'!D4</f>
        <v>701201001</v>
      </c>
    </row>
    <row r="6" spans="1:2" ht="30">
      <c r="A6" s="28" t="s">
        <v>37</v>
      </c>
      <c r="B6" s="37" t="str">
        <f>'ХВ1.1.'!D5</f>
        <v>636942, Томская обл., Первомайский р-н, с.Комсомольск, ул.Первомайская ,6 ,кв.5</v>
      </c>
    </row>
    <row r="7" spans="1:2" ht="15">
      <c r="A7" s="18"/>
      <c r="B7" s="69"/>
    </row>
    <row r="8" spans="1:2" ht="15">
      <c r="A8" s="20" t="s">
        <v>13</v>
      </c>
      <c r="B8" s="21" t="s">
        <v>8</v>
      </c>
    </row>
    <row r="9" spans="1:2" ht="30">
      <c r="A9" s="22" t="s">
        <v>14</v>
      </c>
      <c r="B9" s="33">
        <v>0</v>
      </c>
    </row>
    <row r="10" spans="1:2" ht="30">
      <c r="A10" s="22" t="s">
        <v>15</v>
      </c>
      <c r="B10" s="33">
        <v>0</v>
      </c>
    </row>
    <row r="11" spans="1:2" ht="30">
      <c r="A11" s="22" t="s">
        <v>16</v>
      </c>
      <c r="B11" s="109">
        <v>0</v>
      </c>
    </row>
    <row r="12" spans="1:2" ht="30">
      <c r="A12" s="22" t="s">
        <v>24</v>
      </c>
      <c r="B12" s="216">
        <v>37</v>
      </c>
    </row>
    <row r="13" spans="1:2" ht="15">
      <c r="A13" s="23" t="s">
        <v>17</v>
      </c>
      <c r="B13" s="216">
        <v>16</v>
      </c>
    </row>
    <row r="14" spans="1:2" ht="15">
      <c r="A14" s="23" t="s">
        <v>18</v>
      </c>
      <c r="B14" s="216">
        <v>16</v>
      </c>
    </row>
    <row r="15" spans="1:2" ht="15">
      <c r="A15" s="23" t="s">
        <v>19</v>
      </c>
      <c r="B15" s="216">
        <v>16</v>
      </c>
    </row>
    <row r="16" spans="1:2" ht="15">
      <c r="A16" s="24" t="s">
        <v>20</v>
      </c>
      <c r="B16" s="216" t="s">
        <v>100</v>
      </c>
    </row>
    <row r="17" spans="1:2" ht="15">
      <c r="A17" s="25" t="s">
        <v>21</v>
      </c>
      <c r="B17" s="216" t="s">
        <v>100</v>
      </c>
    </row>
    <row r="18" spans="1:2" ht="15">
      <c r="A18" s="26" t="s">
        <v>22</v>
      </c>
      <c r="B18" s="216">
        <v>16</v>
      </c>
    </row>
    <row r="19" spans="1:2" ht="15">
      <c r="A19" s="26" t="s">
        <v>23</v>
      </c>
      <c r="B19" s="216">
        <v>16</v>
      </c>
    </row>
    <row r="20" spans="1:2" ht="60">
      <c r="A20" s="27" t="s">
        <v>25</v>
      </c>
      <c r="B20" s="216">
        <v>1</v>
      </c>
    </row>
    <row r="21" spans="1:2" ht="15">
      <c r="A21" s="23" t="s">
        <v>17</v>
      </c>
      <c r="B21" s="216">
        <v>1</v>
      </c>
    </row>
    <row r="22" spans="1:2" ht="15">
      <c r="A22" s="23" t="s">
        <v>18</v>
      </c>
      <c r="B22" s="216">
        <v>1</v>
      </c>
    </row>
    <row r="23" spans="1:2" ht="15">
      <c r="A23" s="23" t="s">
        <v>20</v>
      </c>
      <c r="B23" s="216" t="s">
        <v>100</v>
      </c>
    </row>
    <row r="24" spans="1:2" ht="15">
      <c r="A24" s="23" t="s">
        <v>21</v>
      </c>
      <c r="B24" s="216" t="s">
        <v>100</v>
      </c>
    </row>
    <row r="25" spans="1:2" ht="15">
      <c r="A25" s="26" t="s">
        <v>22</v>
      </c>
      <c r="B25" s="216">
        <v>1</v>
      </c>
    </row>
    <row r="26" spans="1:2" ht="15">
      <c r="A26" s="26" t="s">
        <v>23</v>
      </c>
      <c r="B26" s="216" t="s">
        <v>100</v>
      </c>
    </row>
    <row r="27" spans="1:2" ht="15">
      <c r="A27" s="18"/>
      <c r="B27" s="69"/>
    </row>
    <row r="28" spans="1:2" ht="45" customHeight="1">
      <c r="A28" s="152" t="s">
        <v>82</v>
      </c>
      <c r="B28" s="152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workbookViewId="0" topLeftCell="A1">
      <selection activeCell="D50" sqref="D50"/>
    </sheetView>
  </sheetViews>
  <sheetFormatPr defaultColWidth="9.140625" defaultRowHeight="15"/>
  <cols>
    <col min="1" max="1" width="49.28125" style="0" customWidth="1"/>
    <col min="2" max="2" width="32.57421875" style="40" customWidth="1"/>
    <col min="3" max="3" width="25.421875" style="40" customWidth="1"/>
    <col min="4" max="4" width="20.8515625" style="40" customWidth="1"/>
    <col min="5" max="14" width="9.140625" style="40" customWidth="1"/>
  </cols>
  <sheetData>
    <row r="1" ht="15.75" thickBot="1"/>
    <row r="2" spans="1:12" ht="15">
      <c r="A2" s="153" t="s">
        <v>34</v>
      </c>
      <c r="B2" s="155" t="str">
        <f>'ХВ1.1.'!D2</f>
        <v>ООО Коммунальные Системы "Комсомольское"</v>
      </c>
      <c r="C2" s="156"/>
      <c r="D2" s="69"/>
      <c r="E2" s="69"/>
      <c r="F2" s="69"/>
      <c r="G2" s="69"/>
      <c r="H2" s="69"/>
      <c r="I2" s="69"/>
      <c r="J2" s="69"/>
      <c r="K2" s="69"/>
      <c r="L2" s="69"/>
    </row>
    <row r="3" spans="1:12" ht="15.75" thickBot="1">
      <c r="A3" s="154"/>
      <c r="B3" s="157"/>
      <c r="C3" s="158"/>
      <c r="D3" s="69"/>
      <c r="E3" s="69"/>
      <c r="F3" s="69"/>
      <c r="G3" s="69"/>
      <c r="H3" s="69"/>
      <c r="I3" s="69"/>
      <c r="J3" s="69"/>
      <c r="K3" s="69"/>
      <c r="L3" s="69"/>
    </row>
    <row r="4" spans="1:12" ht="15.75" thickBot="1">
      <c r="A4" s="78" t="s">
        <v>35</v>
      </c>
      <c r="B4" s="159">
        <f>'ХВ1.1.'!D3</f>
        <v>7012005888</v>
      </c>
      <c r="C4" s="159"/>
      <c r="D4" s="69"/>
      <c r="E4" s="69"/>
      <c r="F4" s="69"/>
      <c r="G4" s="69"/>
      <c r="H4" s="69"/>
      <c r="I4" s="69"/>
      <c r="J4" s="69"/>
      <c r="K4" s="69"/>
      <c r="L4" s="69"/>
    </row>
    <row r="5" spans="1:12" ht="15.75" thickBot="1">
      <c r="A5" s="78" t="s">
        <v>36</v>
      </c>
      <c r="B5" s="159">
        <f>'ХВ1.1.'!D4</f>
        <v>701201001</v>
      </c>
      <c r="C5" s="159"/>
      <c r="D5" s="69"/>
      <c r="E5" s="69"/>
      <c r="F5" s="69"/>
      <c r="G5" s="69"/>
      <c r="H5" s="69"/>
      <c r="I5" s="69"/>
      <c r="J5" s="69"/>
      <c r="K5" s="69"/>
      <c r="L5" s="69"/>
    </row>
    <row r="6" spans="1:12" ht="31.5" customHeight="1" thickBot="1">
      <c r="A6" s="78" t="s">
        <v>37</v>
      </c>
      <c r="B6" s="131" t="str">
        <f>'ХВ1.1.'!D5</f>
        <v>636942, Томская обл., Первомайский р-н, с.Комсомольск, ул.Первомайская ,6 ,кв.5</v>
      </c>
      <c r="C6" s="132"/>
      <c r="D6" s="69"/>
      <c r="E6" s="69"/>
      <c r="F6" s="69"/>
      <c r="G6" s="69"/>
      <c r="H6" s="69"/>
      <c r="I6" s="69"/>
      <c r="J6" s="69"/>
      <c r="K6" s="69"/>
      <c r="L6" s="69"/>
    </row>
    <row r="7" spans="1:12" ht="15">
      <c r="A7" s="1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33.75" customHeight="1">
      <c r="A8" s="169" t="s">
        <v>111</v>
      </c>
      <c r="B8" s="170"/>
      <c r="C8" s="170"/>
      <c r="D8" s="69"/>
      <c r="E8" s="69"/>
      <c r="F8" s="69"/>
      <c r="G8" s="69"/>
      <c r="H8" s="69"/>
      <c r="I8" s="69"/>
      <c r="J8" s="69"/>
      <c r="K8" s="69"/>
      <c r="L8" s="69"/>
    </row>
    <row r="9" spans="1:12" ht="42.75" customHeight="1">
      <c r="A9" s="79" t="s">
        <v>112</v>
      </c>
      <c r="B9" s="160" t="s">
        <v>100</v>
      </c>
      <c r="C9" s="161"/>
      <c r="D9" s="69"/>
      <c r="E9" s="69"/>
      <c r="F9" s="69"/>
      <c r="G9" s="69"/>
      <c r="H9" s="69"/>
      <c r="I9" s="69"/>
      <c r="J9" s="69"/>
      <c r="K9" s="69"/>
      <c r="L9" s="69"/>
    </row>
    <row r="10" spans="1:12" ht="48" customHeight="1">
      <c r="A10" s="79" t="s">
        <v>113</v>
      </c>
      <c r="B10" s="160" t="s">
        <v>100</v>
      </c>
      <c r="C10" s="161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47.25" customHeight="1">
      <c r="A11" s="81" t="s">
        <v>114</v>
      </c>
      <c r="B11" s="160" t="s">
        <v>100</v>
      </c>
      <c r="C11" s="161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5" hidden="1">
      <c r="A12" s="1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36" customHeight="1">
      <c r="A13" s="162" t="s">
        <v>115</v>
      </c>
      <c r="B13" s="162"/>
      <c r="C13" s="162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5" hidden="1">
      <c r="A14" s="1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45.75" thickBot="1">
      <c r="A15" s="82" t="s">
        <v>158</v>
      </c>
      <c r="B15" s="83" t="s">
        <v>116</v>
      </c>
      <c r="C15" s="83" t="s">
        <v>117</v>
      </c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.75" thickBot="1">
      <c r="A16" s="84" t="s">
        <v>118</v>
      </c>
      <c r="B16" s="110" t="s">
        <v>100</v>
      </c>
      <c r="C16" s="111" t="s">
        <v>100</v>
      </c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>
      <c r="A17" s="85" t="s">
        <v>119</v>
      </c>
      <c r="B17" s="112" t="s">
        <v>100</v>
      </c>
      <c r="C17" s="112" t="s">
        <v>100</v>
      </c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>
      <c r="A18" s="17" t="s">
        <v>120</v>
      </c>
      <c r="B18" s="33" t="s">
        <v>100</v>
      </c>
      <c r="C18" s="33" t="s">
        <v>100</v>
      </c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">
      <c r="A19" s="17" t="s">
        <v>121</v>
      </c>
      <c r="B19" s="33" t="s">
        <v>100</v>
      </c>
      <c r="C19" s="33" t="s">
        <v>100</v>
      </c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16.5" thickBot="1">
      <c r="A20" s="163" t="s">
        <v>159</v>
      </c>
      <c r="B20" s="163"/>
      <c r="C20" s="163"/>
      <c r="D20" s="163"/>
      <c r="E20" s="69"/>
      <c r="F20" s="69"/>
      <c r="G20" s="69"/>
      <c r="H20" s="69"/>
      <c r="I20" s="69"/>
      <c r="J20" s="69"/>
      <c r="K20" s="69"/>
      <c r="L20" s="69"/>
    </row>
    <row r="21" spans="1:12" ht="48.75" customHeight="1" thickBot="1">
      <c r="A21" s="164" t="s">
        <v>160</v>
      </c>
      <c r="B21" s="165" t="s">
        <v>122</v>
      </c>
      <c r="C21" s="165" t="s">
        <v>123</v>
      </c>
      <c r="D21" s="167" t="s">
        <v>124</v>
      </c>
      <c r="E21" s="69"/>
      <c r="F21" s="69"/>
      <c r="G21" s="69"/>
      <c r="H21" s="69"/>
      <c r="I21" s="69"/>
      <c r="J21" s="69"/>
      <c r="K21" s="69"/>
      <c r="L21" s="69"/>
    </row>
    <row r="22" spans="1:12" ht="31.5" customHeight="1" thickBot="1">
      <c r="A22" s="164"/>
      <c r="B22" s="166"/>
      <c r="C22" s="166"/>
      <c r="D22" s="168"/>
      <c r="E22" s="69"/>
      <c r="F22" s="69"/>
      <c r="G22" s="69"/>
      <c r="H22" s="69"/>
      <c r="I22" s="69"/>
      <c r="J22" s="69"/>
      <c r="K22" s="69"/>
      <c r="L22" s="69"/>
    </row>
    <row r="23" spans="1:12" ht="15.75" thickBot="1">
      <c r="A23" s="172" t="s">
        <v>161</v>
      </c>
      <c r="B23" s="173"/>
      <c r="C23" s="173"/>
      <c r="D23" s="167"/>
      <c r="E23" s="69"/>
      <c r="F23" s="69"/>
      <c r="G23" s="69"/>
      <c r="H23" s="69"/>
      <c r="I23" s="69"/>
      <c r="J23" s="69"/>
      <c r="K23" s="69"/>
      <c r="L23" s="69"/>
    </row>
    <row r="24" spans="1:12" ht="15">
      <c r="A24" s="86" t="s">
        <v>125</v>
      </c>
      <c r="B24" s="87" t="s">
        <v>100</v>
      </c>
      <c r="C24" s="88" t="s">
        <v>100</v>
      </c>
      <c r="D24" s="89" t="s">
        <v>100</v>
      </c>
      <c r="E24" s="69"/>
      <c r="F24" s="69"/>
      <c r="G24" s="69"/>
      <c r="H24" s="69"/>
      <c r="I24" s="69"/>
      <c r="J24" s="69"/>
      <c r="K24" s="69"/>
      <c r="L24" s="69"/>
    </row>
    <row r="25" spans="1:12" ht="24">
      <c r="A25" s="90" t="s">
        <v>126</v>
      </c>
      <c r="B25" s="91" t="s">
        <v>100</v>
      </c>
      <c r="C25" s="92" t="s">
        <v>100</v>
      </c>
      <c r="D25" s="73" t="s">
        <v>100</v>
      </c>
      <c r="E25" s="69"/>
      <c r="F25" s="69"/>
      <c r="G25" s="69"/>
      <c r="H25" s="69"/>
      <c r="I25" s="69"/>
      <c r="J25" s="69"/>
      <c r="K25" s="69"/>
      <c r="L25" s="69"/>
    </row>
    <row r="26" spans="1:12" ht="24">
      <c r="A26" s="86" t="s">
        <v>127</v>
      </c>
      <c r="B26" s="91" t="s">
        <v>100</v>
      </c>
      <c r="C26" s="93" t="s">
        <v>100</v>
      </c>
      <c r="D26" s="73" t="s">
        <v>100</v>
      </c>
      <c r="E26" s="69"/>
      <c r="F26" s="69"/>
      <c r="G26" s="69"/>
      <c r="H26" s="69"/>
      <c r="I26" s="69"/>
      <c r="J26" s="69"/>
      <c r="K26" s="69"/>
      <c r="L26" s="69"/>
    </row>
    <row r="27" spans="1:12" ht="15">
      <c r="A27" s="94" t="s">
        <v>128</v>
      </c>
      <c r="B27" s="91" t="s">
        <v>100</v>
      </c>
      <c r="C27" s="93" t="s">
        <v>100</v>
      </c>
      <c r="D27" s="73" t="s">
        <v>100</v>
      </c>
      <c r="E27" s="69"/>
      <c r="F27" s="69"/>
      <c r="G27" s="69"/>
      <c r="H27" s="69"/>
      <c r="I27" s="69"/>
      <c r="J27" s="69"/>
      <c r="K27" s="69"/>
      <c r="L27" s="69"/>
    </row>
    <row r="28" spans="1:12" ht="24">
      <c r="A28" s="86" t="s">
        <v>129</v>
      </c>
      <c r="B28" s="91" t="s">
        <v>100</v>
      </c>
      <c r="C28" s="95" t="s">
        <v>100</v>
      </c>
      <c r="D28" s="73" t="s">
        <v>100</v>
      </c>
      <c r="E28" s="69"/>
      <c r="F28" s="69"/>
      <c r="G28" s="69"/>
      <c r="H28" s="69"/>
      <c r="I28" s="69"/>
      <c r="J28" s="69"/>
      <c r="K28" s="69"/>
      <c r="L28" s="69"/>
    </row>
    <row r="29" spans="1:12" ht="15">
      <c r="A29" s="96" t="s">
        <v>130</v>
      </c>
      <c r="B29" s="91" t="s">
        <v>100</v>
      </c>
      <c r="C29" s="97" t="s">
        <v>100</v>
      </c>
      <c r="D29" s="73" t="s">
        <v>100</v>
      </c>
      <c r="E29" s="69"/>
      <c r="F29" s="69"/>
      <c r="G29" s="69"/>
      <c r="H29" s="69"/>
      <c r="I29" s="69"/>
      <c r="J29" s="69"/>
      <c r="K29" s="69"/>
      <c r="L29" s="69"/>
    </row>
    <row r="30" spans="1:12" ht="15">
      <c r="A30" s="96" t="s">
        <v>131</v>
      </c>
      <c r="B30" s="91" t="s">
        <v>100</v>
      </c>
      <c r="C30" s="93" t="s">
        <v>100</v>
      </c>
      <c r="D30" s="73" t="s">
        <v>100</v>
      </c>
      <c r="E30" s="69"/>
      <c r="F30" s="69"/>
      <c r="G30" s="69"/>
      <c r="H30" s="69"/>
      <c r="I30" s="69"/>
      <c r="J30" s="69"/>
      <c r="K30" s="69"/>
      <c r="L30" s="69"/>
    </row>
    <row r="31" spans="1:12" ht="15">
      <c r="A31" s="96" t="s">
        <v>132</v>
      </c>
      <c r="B31" s="91" t="s">
        <v>100</v>
      </c>
      <c r="C31" s="98" t="s">
        <v>100</v>
      </c>
      <c r="D31" s="73" t="s">
        <v>100</v>
      </c>
      <c r="E31" s="69"/>
      <c r="F31" s="69"/>
      <c r="G31" s="69"/>
      <c r="H31" s="69"/>
      <c r="I31" s="69"/>
      <c r="J31" s="69"/>
      <c r="K31" s="69"/>
      <c r="L31" s="69"/>
    </row>
    <row r="32" spans="1:12" ht="24">
      <c r="A32" s="86" t="s">
        <v>133</v>
      </c>
      <c r="B32" s="91" t="s">
        <v>100</v>
      </c>
      <c r="C32" s="92" t="s">
        <v>100</v>
      </c>
      <c r="D32" s="73" t="s">
        <v>100</v>
      </c>
      <c r="E32" s="69"/>
      <c r="F32" s="69"/>
      <c r="G32" s="69"/>
      <c r="H32" s="69"/>
      <c r="I32" s="69"/>
      <c r="J32" s="69"/>
      <c r="K32" s="69"/>
      <c r="L32" s="69"/>
    </row>
    <row r="33" spans="1:12" ht="24">
      <c r="A33" s="99" t="s">
        <v>134</v>
      </c>
      <c r="B33" s="91" t="s">
        <v>100</v>
      </c>
      <c r="C33" s="100" t="s">
        <v>100</v>
      </c>
      <c r="D33" s="73" t="s">
        <v>100</v>
      </c>
      <c r="E33" s="69"/>
      <c r="F33" s="69"/>
      <c r="G33" s="69"/>
      <c r="H33" s="69"/>
      <c r="I33" s="69"/>
      <c r="J33" s="69"/>
      <c r="K33" s="69"/>
      <c r="L33" s="69"/>
    </row>
    <row r="34" spans="1:12" ht="24">
      <c r="A34" s="101" t="s">
        <v>135</v>
      </c>
      <c r="B34" s="91" t="s">
        <v>100</v>
      </c>
      <c r="C34" s="100" t="s">
        <v>100</v>
      </c>
      <c r="D34" s="73" t="s">
        <v>100</v>
      </c>
      <c r="E34" s="69"/>
      <c r="F34" s="69"/>
      <c r="G34" s="69"/>
      <c r="H34" s="69"/>
      <c r="I34" s="69"/>
      <c r="J34" s="69"/>
      <c r="K34" s="69"/>
      <c r="L34" s="69"/>
    </row>
    <row r="35" spans="1:12" ht="15">
      <c r="A35" s="94" t="s">
        <v>136</v>
      </c>
      <c r="B35" s="91" t="s">
        <v>100</v>
      </c>
      <c r="C35" s="113" t="s">
        <v>100</v>
      </c>
      <c r="D35" s="114" t="s">
        <v>100</v>
      </c>
      <c r="E35" s="69"/>
      <c r="F35" s="69"/>
      <c r="G35" s="69"/>
      <c r="H35" s="69"/>
      <c r="I35" s="69"/>
      <c r="J35" s="69"/>
      <c r="K35" s="69"/>
      <c r="L35" s="69"/>
    </row>
    <row r="36" spans="1:12" ht="24">
      <c r="A36" s="99" t="s">
        <v>137</v>
      </c>
      <c r="B36" s="102" t="s">
        <v>100</v>
      </c>
      <c r="C36" s="100" t="s">
        <v>100</v>
      </c>
      <c r="D36" s="73" t="s">
        <v>100</v>
      </c>
      <c r="E36" s="69"/>
      <c r="F36" s="69"/>
      <c r="G36" s="69"/>
      <c r="H36" s="69"/>
      <c r="I36" s="69"/>
      <c r="J36" s="69"/>
      <c r="K36" s="69"/>
      <c r="L36" s="69"/>
    </row>
    <row r="37" spans="1:12" ht="24">
      <c r="A37" s="99" t="s">
        <v>138</v>
      </c>
      <c r="B37" s="102" t="s">
        <v>100</v>
      </c>
      <c r="C37" s="100" t="s">
        <v>100</v>
      </c>
      <c r="D37" s="73" t="s">
        <v>100</v>
      </c>
      <c r="E37" s="69"/>
      <c r="F37" s="69"/>
      <c r="G37" s="69"/>
      <c r="H37" s="69"/>
      <c r="I37" s="69"/>
      <c r="J37" s="69"/>
      <c r="K37" s="69"/>
      <c r="L37" s="69"/>
    </row>
    <row r="38" spans="1:12" ht="15">
      <c r="A38" s="99" t="s">
        <v>139</v>
      </c>
      <c r="B38" s="102" t="s">
        <v>100</v>
      </c>
      <c r="C38" s="100" t="s">
        <v>100</v>
      </c>
      <c r="D38" s="73" t="s">
        <v>100</v>
      </c>
      <c r="E38" s="69"/>
      <c r="F38" s="69"/>
      <c r="G38" s="69"/>
      <c r="H38" s="69"/>
      <c r="I38" s="69"/>
      <c r="J38" s="69"/>
      <c r="K38" s="69"/>
      <c r="L38" s="69"/>
    </row>
    <row r="39" spans="1:12" ht="24">
      <c r="A39" s="99" t="s">
        <v>140</v>
      </c>
      <c r="B39" s="102" t="s">
        <v>100</v>
      </c>
      <c r="C39" s="100" t="s">
        <v>100</v>
      </c>
      <c r="D39" s="73" t="s">
        <v>100</v>
      </c>
      <c r="E39" s="69"/>
      <c r="F39" s="69"/>
      <c r="G39" s="69"/>
      <c r="H39" s="69"/>
      <c r="I39" s="69"/>
      <c r="J39" s="69"/>
      <c r="K39" s="69"/>
      <c r="L39" s="69"/>
    </row>
    <row r="40" spans="1:12" ht="24">
      <c r="A40" s="99" t="s">
        <v>141</v>
      </c>
      <c r="B40" s="102" t="s">
        <v>100</v>
      </c>
      <c r="C40" s="93" t="s">
        <v>100</v>
      </c>
      <c r="D40" s="103" t="s">
        <v>100</v>
      </c>
      <c r="E40" s="69"/>
      <c r="F40" s="69"/>
      <c r="G40" s="69"/>
      <c r="H40" s="69"/>
      <c r="I40" s="69"/>
      <c r="J40" s="69"/>
      <c r="K40" s="69"/>
      <c r="L40" s="69"/>
    </row>
    <row r="41" spans="1:12" ht="24.75" thickBot="1">
      <c r="A41" s="104" t="s">
        <v>142</v>
      </c>
      <c r="B41" s="105" t="s">
        <v>100</v>
      </c>
      <c r="C41" s="106" t="s">
        <v>100</v>
      </c>
      <c r="D41" s="107" t="s">
        <v>100</v>
      </c>
      <c r="E41" s="69"/>
      <c r="F41" s="69"/>
      <c r="G41" s="69"/>
      <c r="H41" s="69"/>
      <c r="I41" s="69"/>
      <c r="J41" s="69"/>
      <c r="K41" s="69"/>
      <c r="L41" s="69"/>
    </row>
    <row r="42" spans="1:12" ht="15.75">
      <c r="A42" s="181" t="s">
        <v>143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</row>
    <row r="43" spans="1:14" ht="15">
      <c r="A43" s="1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174" t="s">
        <v>144</v>
      </c>
      <c r="N43" s="174"/>
    </row>
    <row r="44" spans="1:14" ht="15">
      <c r="A44" s="175" t="s">
        <v>145</v>
      </c>
      <c r="B44" s="131" t="s">
        <v>146</v>
      </c>
      <c r="C44" s="171" t="s">
        <v>147</v>
      </c>
      <c r="D44" s="171"/>
      <c r="E44" s="171"/>
      <c r="F44" s="171"/>
      <c r="G44" s="171"/>
      <c r="H44" s="171"/>
      <c r="I44" s="171"/>
      <c r="J44" s="171"/>
      <c r="K44" s="171"/>
      <c r="L44" s="160"/>
      <c r="M44" s="131" t="s">
        <v>117</v>
      </c>
      <c r="N44" s="131"/>
    </row>
    <row r="45" spans="1:14" ht="15">
      <c r="A45" s="176"/>
      <c r="B45" s="131"/>
      <c r="C45" s="171" t="s">
        <v>148</v>
      </c>
      <c r="D45" s="171"/>
      <c r="E45" s="171"/>
      <c r="F45" s="171"/>
      <c r="G45" s="171"/>
      <c r="H45" s="171" t="s">
        <v>149</v>
      </c>
      <c r="I45" s="171"/>
      <c r="J45" s="171"/>
      <c r="K45" s="171"/>
      <c r="L45" s="160"/>
      <c r="M45" s="131"/>
      <c r="N45" s="131"/>
    </row>
    <row r="46" spans="1:14" ht="15.75" thickBot="1">
      <c r="A46" s="177"/>
      <c r="B46" s="175"/>
      <c r="C46" s="115" t="s">
        <v>150</v>
      </c>
      <c r="D46" s="115" t="s">
        <v>151</v>
      </c>
      <c r="E46" s="115" t="s">
        <v>152</v>
      </c>
      <c r="F46" s="115" t="s">
        <v>153</v>
      </c>
      <c r="G46" s="115" t="s">
        <v>154</v>
      </c>
      <c r="H46" s="115" t="s">
        <v>150</v>
      </c>
      <c r="I46" s="115" t="s">
        <v>151</v>
      </c>
      <c r="J46" s="115" t="s">
        <v>152</v>
      </c>
      <c r="K46" s="115" t="s">
        <v>153</v>
      </c>
      <c r="L46" s="41" t="s">
        <v>154</v>
      </c>
      <c r="M46" s="131"/>
      <c r="N46" s="131"/>
    </row>
    <row r="47" spans="1:14" ht="15">
      <c r="A47" s="108" t="s">
        <v>150</v>
      </c>
      <c r="B47" s="116" t="s">
        <v>100</v>
      </c>
      <c r="C47" s="116" t="s">
        <v>100</v>
      </c>
      <c r="D47" s="116" t="s">
        <v>100</v>
      </c>
      <c r="E47" s="116" t="s">
        <v>100</v>
      </c>
      <c r="F47" s="116" t="s">
        <v>100</v>
      </c>
      <c r="G47" s="116" t="s">
        <v>100</v>
      </c>
      <c r="H47" s="116" t="s">
        <v>100</v>
      </c>
      <c r="I47" s="116" t="s">
        <v>100</v>
      </c>
      <c r="J47" s="116" t="s">
        <v>100</v>
      </c>
      <c r="K47" s="116" t="s">
        <v>100</v>
      </c>
      <c r="L47" s="117" t="s">
        <v>100</v>
      </c>
      <c r="M47" s="171" t="s">
        <v>100</v>
      </c>
      <c r="N47" s="171"/>
    </row>
    <row r="48" spans="1:14" ht="15">
      <c r="A48" s="17" t="s">
        <v>119</v>
      </c>
      <c r="B48" s="33" t="s">
        <v>100</v>
      </c>
      <c r="C48" s="33" t="s">
        <v>100</v>
      </c>
      <c r="D48" s="33" t="s">
        <v>100</v>
      </c>
      <c r="E48" s="33" t="s">
        <v>100</v>
      </c>
      <c r="F48" s="33" t="s">
        <v>100</v>
      </c>
      <c r="G48" s="33" t="s">
        <v>100</v>
      </c>
      <c r="H48" s="33" t="s">
        <v>100</v>
      </c>
      <c r="I48" s="33" t="s">
        <v>100</v>
      </c>
      <c r="J48" s="33" t="s">
        <v>100</v>
      </c>
      <c r="K48" s="33" t="s">
        <v>100</v>
      </c>
      <c r="L48" s="80" t="s">
        <v>100</v>
      </c>
      <c r="M48" s="171" t="s">
        <v>100</v>
      </c>
      <c r="N48" s="171"/>
    </row>
    <row r="49" spans="1:14" ht="15">
      <c r="A49" s="17" t="s">
        <v>155</v>
      </c>
      <c r="B49" s="33" t="s">
        <v>100</v>
      </c>
      <c r="C49" s="33" t="s">
        <v>100</v>
      </c>
      <c r="D49" s="33" t="s">
        <v>100</v>
      </c>
      <c r="E49" s="33" t="s">
        <v>100</v>
      </c>
      <c r="F49" s="33" t="s">
        <v>100</v>
      </c>
      <c r="G49" s="33" t="s">
        <v>100</v>
      </c>
      <c r="H49" s="33" t="s">
        <v>100</v>
      </c>
      <c r="I49" s="33" t="s">
        <v>100</v>
      </c>
      <c r="J49" s="33" t="s">
        <v>100</v>
      </c>
      <c r="K49" s="33" t="s">
        <v>100</v>
      </c>
      <c r="L49" s="33" t="s">
        <v>100</v>
      </c>
      <c r="M49" s="171" t="s">
        <v>100</v>
      </c>
      <c r="N49" s="171"/>
    </row>
    <row r="50" spans="1:14" ht="15">
      <c r="A50" s="17" t="s">
        <v>121</v>
      </c>
      <c r="B50" s="33" t="s">
        <v>100</v>
      </c>
      <c r="C50" s="33" t="s">
        <v>100</v>
      </c>
      <c r="D50" s="33" t="s">
        <v>100</v>
      </c>
      <c r="E50" s="33" t="s">
        <v>100</v>
      </c>
      <c r="F50" s="33" t="s">
        <v>100</v>
      </c>
      <c r="G50" s="33" t="s">
        <v>100</v>
      </c>
      <c r="H50" s="33" t="s">
        <v>100</v>
      </c>
      <c r="I50" s="33" t="s">
        <v>100</v>
      </c>
      <c r="J50" s="33" t="s">
        <v>100</v>
      </c>
      <c r="K50" s="33" t="s">
        <v>100</v>
      </c>
      <c r="L50" s="33" t="s">
        <v>100</v>
      </c>
      <c r="M50" s="171" t="s">
        <v>100</v>
      </c>
      <c r="N50" s="171"/>
    </row>
    <row r="51" spans="1:12" ht="15">
      <c r="A51" s="1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5">
      <c r="A52" s="1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5">
      <c r="A53" s="1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33" customHeight="1">
      <c r="A54" s="152" t="s">
        <v>156</v>
      </c>
      <c r="B54" s="152"/>
      <c r="C54" s="152"/>
      <c r="D54" s="118"/>
      <c r="E54" s="69"/>
      <c r="F54" s="69"/>
      <c r="G54" s="69"/>
      <c r="H54" s="69"/>
      <c r="I54" s="69"/>
      <c r="J54" s="69"/>
      <c r="K54" s="69"/>
      <c r="L54" s="69"/>
    </row>
    <row r="55" spans="1:12" ht="30.75" customHeight="1">
      <c r="A55" s="152" t="s">
        <v>77</v>
      </c>
      <c r="B55" s="152"/>
      <c r="C55" s="152"/>
      <c r="D55" s="118"/>
      <c r="E55" s="69"/>
      <c r="F55" s="69"/>
      <c r="G55" s="69"/>
      <c r="H55" s="69"/>
      <c r="I55" s="69"/>
      <c r="J55" s="69"/>
      <c r="K55" s="69"/>
      <c r="L55" s="69"/>
    </row>
    <row r="56" spans="1:12" ht="21" customHeight="1">
      <c r="A56" s="180" t="s">
        <v>157</v>
      </c>
      <c r="B56" s="180"/>
      <c r="C56" s="180"/>
      <c r="D56" s="118"/>
      <c r="E56" s="69"/>
      <c r="F56" s="69"/>
      <c r="G56" s="69"/>
      <c r="H56" s="69"/>
      <c r="I56" s="69"/>
      <c r="J56" s="69"/>
      <c r="K56" s="69"/>
      <c r="L56" s="69"/>
    </row>
    <row r="57" spans="1:4" ht="118.5" customHeight="1">
      <c r="A57" s="178" t="s">
        <v>162</v>
      </c>
      <c r="B57" s="179"/>
      <c r="C57" s="179"/>
      <c r="D57" s="179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43.57421875" style="1" customWidth="1"/>
    <col min="3" max="3" width="49.57421875" style="40" customWidth="1"/>
  </cols>
  <sheetData>
    <row r="2" spans="2:3" ht="15">
      <c r="B2" s="150" t="s">
        <v>83</v>
      </c>
      <c r="C2" s="151"/>
    </row>
    <row r="3" spans="2:3" ht="63" customHeight="1">
      <c r="B3" s="151"/>
      <c r="C3" s="151"/>
    </row>
    <row r="4" spans="2:3" ht="15">
      <c r="B4" s="16" t="s">
        <v>34</v>
      </c>
      <c r="C4" s="33" t="str">
        <f>'ХВ1.1.'!D2</f>
        <v>ООО Коммунальные Системы "Комсомольское"</v>
      </c>
    </row>
    <row r="5" spans="2:3" ht="15">
      <c r="B5" s="16" t="s">
        <v>35</v>
      </c>
      <c r="C5" s="33">
        <f>'ХВ1.1.'!D3</f>
        <v>7012005888</v>
      </c>
    </row>
    <row r="6" spans="2:3" ht="15">
      <c r="B6" s="16" t="s">
        <v>36</v>
      </c>
      <c r="C6" s="33">
        <f>'ХВ1.1.'!D4</f>
        <v>701201001</v>
      </c>
    </row>
    <row r="7" spans="2:3" ht="30">
      <c r="B7" s="28" t="s">
        <v>37</v>
      </c>
      <c r="C7" s="37" t="str">
        <f>'ХВ1.1.'!D5</f>
        <v>636942, Томская обл., Первомайский р-н, с.Комсомольск, ул.Первомайская ,6 ,кв.5</v>
      </c>
    </row>
    <row r="8" spans="2:3" ht="15">
      <c r="B8" s="18"/>
      <c r="C8" s="69"/>
    </row>
    <row r="9" spans="2:3" ht="15">
      <c r="B9" s="18"/>
      <c r="C9" s="69"/>
    </row>
    <row r="10" spans="2:3" ht="15">
      <c r="B10" s="20" t="s">
        <v>13</v>
      </c>
      <c r="C10" s="21" t="s">
        <v>8</v>
      </c>
    </row>
    <row r="11" spans="2:3" ht="45">
      <c r="B11" s="22" t="s">
        <v>26</v>
      </c>
      <c r="C11" s="33" t="s">
        <v>100</v>
      </c>
    </row>
    <row r="12" spans="2:3" ht="45">
      <c r="B12" s="22" t="s">
        <v>27</v>
      </c>
      <c r="C12" s="33" t="s">
        <v>100</v>
      </c>
    </row>
    <row r="13" spans="2:3" ht="60">
      <c r="B13" s="22" t="s">
        <v>33</v>
      </c>
      <c r="C13" s="33" t="s">
        <v>100</v>
      </c>
    </row>
    <row r="14" spans="2:3" ht="51.75" customHeight="1">
      <c r="B14" s="22" t="s">
        <v>85</v>
      </c>
      <c r="C14" s="33" t="s">
        <v>102</v>
      </c>
    </row>
    <row r="15" spans="2:3" ht="15">
      <c r="B15" s="18"/>
      <c r="C15" s="69"/>
    </row>
    <row r="16" spans="2:3" ht="15">
      <c r="B16" s="18"/>
      <c r="C16" s="69"/>
    </row>
    <row r="17" spans="2:3" ht="15">
      <c r="B17" s="183" t="s">
        <v>84</v>
      </c>
      <c r="C17" s="183"/>
    </row>
    <row r="18" spans="2:3" ht="50.25" customHeight="1">
      <c r="B18" s="183" t="s">
        <v>86</v>
      </c>
      <c r="C18" s="183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97"/>
      <c r="C1" s="197"/>
      <c r="D1" s="197"/>
      <c r="E1" s="197"/>
    </row>
    <row r="2" spans="1:10" ht="15">
      <c r="A2" s="16" t="s">
        <v>34</v>
      </c>
      <c r="B2" s="171" t="str">
        <f>'ХВ1.1.'!D2</f>
        <v>ООО Коммунальные Системы "Комсомольское"</v>
      </c>
      <c r="C2" s="171"/>
      <c r="D2" s="171"/>
      <c r="E2" s="171"/>
      <c r="F2" s="19"/>
      <c r="G2" s="29"/>
      <c r="H2" s="189"/>
      <c r="I2" s="189"/>
      <c r="J2" s="19"/>
    </row>
    <row r="3" spans="1:10" ht="15">
      <c r="A3" s="16" t="s">
        <v>35</v>
      </c>
      <c r="B3" s="171">
        <f>'ХВ1.1.'!D3</f>
        <v>7012005888</v>
      </c>
      <c r="C3" s="171"/>
      <c r="D3" s="171"/>
      <c r="E3" s="171"/>
      <c r="F3" s="19"/>
      <c r="G3" s="19"/>
      <c r="H3" s="19"/>
      <c r="I3" s="19"/>
      <c r="J3" s="19"/>
    </row>
    <row r="4" spans="1:10" ht="15">
      <c r="A4" s="16" t="s">
        <v>36</v>
      </c>
      <c r="B4" s="171">
        <f>'ХВ1.1.'!D4</f>
        <v>701201001</v>
      </c>
      <c r="C4" s="171"/>
      <c r="D4" s="171"/>
      <c r="E4" s="171"/>
      <c r="F4" s="19"/>
      <c r="G4" s="19"/>
      <c r="H4" s="19"/>
      <c r="I4" s="19"/>
      <c r="J4" s="19"/>
    </row>
    <row r="5" spans="1:10" ht="29.25" customHeight="1">
      <c r="A5" s="16" t="s">
        <v>37</v>
      </c>
      <c r="B5" s="194" t="str">
        <f>'ХВ1.1.'!D5</f>
        <v>636942, Томская обл., Первомайский р-н, с.Комсомольск, ул.Первомайская ,6 ,кв.5</v>
      </c>
      <c r="C5" s="195"/>
      <c r="D5" s="195"/>
      <c r="E5" s="196"/>
      <c r="F5" s="19"/>
      <c r="G5" s="19"/>
      <c r="H5" s="19"/>
      <c r="I5" s="19"/>
      <c r="J5" s="19"/>
    </row>
    <row r="6" spans="1:10" ht="15">
      <c r="A6" s="16" t="s">
        <v>51</v>
      </c>
      <c r="B6" s="171">
        <f>ХВ2!B6</f>
        <v>2010</v>
      </c>
      <c r="C6" s="171"/>
      <c r="D6" s="171"/>
      <c r="E6" s="171"/>
      <c r="F6" s="19"/>
      <c r="G6" s="19"/>
      <c r="H6" s="19"/>
      <c r="I6" s="19"/>
      <c r="J6" s="19"/>
    </row>
    <row r="7" spans="1:10" ht="60.75" customHeight="1">
      <c r="A7" s="184" t="s">
        <v>87</v>
      </c>
      <c r="B7" s="184"/>
      <c r="C7" s="184"/>
      <c r="D7" s="184"/>
      <c r="E7" s="184"/>
      <c r="F7" s="184"/>
      <c r="G7" s="184"/>
      <c r="H7" s="184"/>
      <c r="I7" s="184"/>
      <c r="J7" s="184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85"/>
      <c r="B10" s="186"/>
      <c r="C10" s="186"/>
      <c r="D10" s="186"/>
      <c r="E10" s="186"/>
      <c r="F10" s="186"/>
      <c r="G10" s="186"/>
      <c r="H10" s="186"/>
      <c r="I10" s="186"/>
      <c r="J10" s="187"/>
    </row>
    <row r="11" spans="1:10" ht="15">
      <c r="A11" s="188"/>
      <c r="B11" s="189"/>
      <c r="C11" s="189"/>
      <c r="D11" s="189"/>
      <c r="E11" s="189"/>
      <c r="F11" s="189"/>
      <c r="G11" s="189"/>
      <c r="H11" s="189"/>
      <c r="I11" s="189"/>
      <c r="J11" s="190"/>
    </row>
    <row r="12" spans="1:10" ht="15">
      <c r="A12" s="188"/>
      <c r="B12" s="189"/>
      <c r="C12" s="189"/>
      <c r="D12" s="189"/>
      <c r="E12" s="189"/>
      <c r="F12" s="189"/>
      <c r="G12" s="189"/>
      <c r="H12" s="189"/>
      <c r="I12" s="189"/>
      <c r="J12" s="190"/>
    </row>
    <row r="13" spans="1:10" ht="15">
      <c r="A13" s="188"/>
      <c r="B13" s="189"/>
      <c r="C13" s="189"/>
      <c r="D13" s="189"/>
      <c r="E13" s="189"/>
      <c r="F13" s="189"/>
      <c r="G13" s="189"/>
      <c r="H13" s="189"/>
      <c r="I13" s="189"/>
      <c r="J13" s="190"/>
    </row>
    <row r="14" spans="1:10" ht="15">
      <c r="A14" s="188"/>
      <c r="B14" s="189"/>
      <c r="C14" s="189"/>
      <c r="D14" s="189"/>
      <c r="E14" s="189"/>
      <c r="F14" s="189"/>
      <c r="G14" s="189"/>
      <c r="H14" s="189"/>
      <c r="I14" s="189"/>
      <c r="J14" s="190"/>
    </row>
    <row r="15" spans="1:10" ht="15">
      <c r="A15" s="188"/>
      <c r="B15" s="189"/>
      <c r="C15" s="189"/>
      <c r="D15" s="189"/>
      <c r="E15" s="189"/>
      <c r="F15" s="189"/>
      <c r="G15" s="189"/>
      <c r="H15" s="189"/>
      <c r="I15" s="189"/>
      <c r="J15" s="190"/>
    </row>
    <row r="16" spans="1:10" ht="15">
      <c r="A16" s="188"/>
      <c r="B16" s="189"/>
      <c r="C16" s="189"/>
      <c r="D16" s="189"/>
      <c r="E16" s="189"/>
      <c r="F16" s="189"/>
      <c r="G16" s="189"/>
      <c r="H16" s="189"/>
      <c r="I16" s="189"/>
      <c r="J16" s="190"/>
    </row>
    <row r="17" spans="1:10" ht="15">
      <c r="A17" s="188"/>
      <c r="B17" s="189"/>
      <c r="C17" s="189"/>
      <c r="D17" s="189"/>
      <c r="E17" s="189"/>
      <c r="F17" s="189"/>
      <c r="G17" s="189"/>
      <c r="H17" s="189"/>
      <c r="I17" s="189"/>
      <c r="J17" s="190"/>
    </row>
    <row r="18" spans="1:10" ht="24.75" customHeight="1">
      <c r="A18" s="188"/>
      <c r="B18" s="189"/>
      <c r="C18" s="189"/>
      <c r="D18" s="189"/>
      <c r="E18" s="189"/>
      <c r="F18" s="189"/>
      <c r="G18" s="189"/>
      <c r="H18" s="189"/>
      <c r="I18" s="189"/>
      <c r="J18" s="190"/>
    </row>
    <row r="19" spans="1:10" ht="27" customHeight="1">
      <c r="A19" s="188"/>
      <c r="B19" s="189"/>
      <c r="C19" s="189"/>
      <c r="D19" s="189"/>
      <c r="E19" s="189"/>
      <c r="F19" s="189"/>
      <c r="G19" s="189"/>
      <c r="H19" s="189"/>
      <c r="I19" s="189"/>
      <c r="J19" s="190"/>
    </row>
    <row r="20" spans="1:10" ht="15" hidden="1">
      <c r="A20" s="188"/>
      <c r="B20" s="189"/>
      <c r="C20" s="189"/>
      <c r="D20" s="189"/>
      <c r="E20" s="189"/>
      <c r="F20" s="189"/>
      <c r="G20" s="189"/>
      <c r="H20" s="189"/>
      <c r="I20" s="189"/>
      <c r="J20" s="190"/>
    </row>
    <row r="21" spans="1:10" ht="15" hidden="1">
      <c r="A21" s="188"/>
      <c r="B21" s="189"/>
      <c r="C21" s="189"/>
      <c r="D21" s="189"/>
      <c r="E21" s="189"/>
      <c r="F21" s="189"/>
      <c r="G21" s="189"/>
      <c r="H21" s="189"/>
      <c r="I21" s="189"/>
      <c r="J21" s="190"/>
    </row>
    <row r="22" spans="1:10" ht="15" hidden="1">
      <c r="A22" s="188"/>
      <c r="B22" s="189"/>
      <c r="C22" s="189"/>
      <c r="D22" s="189"/>
      <c r="E22" s="189"/>
      <c r="F22" s="189"/>
      <c r="G22" s="189"/>
      <c r="H22" s="189"/>
      <c r="I22" s="189"/>
      <c r="J22" s="190"/>
    </row>
    <row r="23" spans="1:10" ht="15" hidden="1">
      <c r="A23" s="188"/>
      <c r="B23" s="189"/>
      <c r="C23" s="189"/>
      <c r="D23" s="189"/>
      <c r="E23" s="189"/>
      <c r="F23" s="189"/>
      <c r="G23" s="189"/>
      <c r="H23" s="189"/>
      <c r="I23" s="189"/>
      <c r="J23" s="190"/>
    </row>
    <row r="24" spans="1:10" ht="15" hidden="1">
      <c r="A24" s="188"/>
      <c r="B24" s="189"/>
      <c r="C24" s="189"/>
      <c r="D24" s="189"/>
      <c r="E24" s="189"/>
      <c r="F24" s="189"/>
      <c r="G24" s="189"/>
      <c r="H24" s="189"/>
      <c r="I24" s="189"/>
      <c r="J24" s="190"/>
    </row>
    <row r="25" spans="1:10" ht="15" hidden="1">
      <c r="A25" s="188"/>
      <c r="B25" s="189"/>
      <c r="C25" s="189"/>
      <c r="D25" s="189"/>
      <c r="E25" s="189"/>
      <c r="F25" s="189"/>
      <c r="G25" s="189"/>
      <c r="H25" s="189"/>
      <c r="I25" s="189"/>
      <c r="J25" s="190"/>
    </row>
    <row r="26" spans="1:10" ht="15" hidden="1">
      <c r="A26" s="191"/>
      <c r="B26" s="192"/>
      <c r="C26" s="192"/>
      <c r="D26" s="192"/>
      <c r="E26" s="192"/>
      <c r="F26" s="192"/>
      <c r="G26" s="192"/>
      <c r="H26" s="192"/>
      <c r="I26" s="192"/>
      <c r="J26" s="193"/>
    </row>
    <row r="28" spans="1:10" ht="36.75" customHeight="1">
      <c r="A28" s="149" t="s">
        <v>89</v>
      </c>
      <c r="B28" s="149"/>
      <c r="C28" s="149"/>
      <c r="D28" s="149"/>
      <c r="E28" s="149"/>
      <c r="F28" s="149"/>
      <c r="G28" s="149"/>
      <c r="H28" s="149"/>
      <c r="I28" s="149"/>
      <c r="J28" s="149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0.7109375" style="0" customWidth="1"/>
  </cols>
  <sheetData>
    <row r="2" spans="1:11" ht="15">
      <c r="A2" s="16" t="s">
        <v>34</v>
      </c>
      <c r="B2" s="171" t="str">
        <f>'ХВ1.1.'!D2</f>
        <v>ООО Коммунальные Системы "Комсомольское"</v>
      </c>
      <c r="C2" s="171"/>
      <c r="D2" s="171"/>
      <c r="E2" s="171"/>
      <c r="F2" s="171"/>
      <c r="G2" s="171"/>
      <c r="H2" s="171"/>
      <c r="I2" s="19"/>
      <c r="J2" s="19"/>
      <c r="K2" s="19"/>
    </row>
    <row r="3" spans="1:11" ht="15">
      <c r="A3" s="16" t="s">
        <v>35</v>
      </c>
      <c r="B3" s="171">
        <f>'ХВ1.1.'!D3</f>
        <v>7012005888</v>
      </c>
      <c r="C3" s="171"/>
      <c r="D3" s="171"/>
      <c r="E3" s="171"/>
      <c r="F3" s="171"/>
      <c r="G3" s="171"/>
      <c r="H3" s="171"/>
      <c r="I3" s="19"/>
      <c r="J3" s="19"/>
      <c r="K3" s="19"/>
    </row>
    <row r="4" spans="1:11" ht="15">
      <c r="A4" s="16" t="s">
        <v>36</v>
      </c>
      <c r="B4" s="171">
        <f>'ХВ1.1.'!D4</f>
        <v>701201001</v>
      </c>
      <c r="C4" s="171"/>
      <c r="D4" s="171"/>
      <c r="E4" s="171"/>
      <c r="F4" s="171"/>
      <c r="G4" s="171"/>
      <c r="H4" s="171"/>
      <c r="I4" s="19"/>
      <c r="J4" s="19"/>
      <c r="K4" s="19"/>
    </row>
    <row r="5" spans="1:11" ht="15">
      <c r="A5" s="16" t="s">
        <v>51</v>
      </c>
      <c r="B5" s="171">
        <v>2010</v>
      </c>
      <c r="C5" s="171"/>
      <c r="D5" s="171"/>
      <c r="E5" s="171"/>
      <c r="F5" s="171"/>
      <c r="G5" s="171"/>
      <c r="H5" s="171"/>
      <c r="I5" s="19"/>
      <c r="J5" s="19"/>
      <c r="K5" s="19"/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4.5" customHeight="1">
      <c r="A7" s="184" t="s">
        <v>88</v>
      </c>
      <c r="B7" s="184"/>
      <c r="C7" s="184"/>
      <c r="D7" s="184"/>
      <c r="E7" s="184"/>
      <c r="F7" s="184"/>
      <c r="G7" s="184"/>
      <c r="H7" s="184"/>
      <c r="I7" s="19"/>
      <c r="J7" s="19"/>
      <c r="K7" s="19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51.75" customHeight="1">
      <c r="A9" s="22" t="s">
        <v>55</v>
      </c>
      <c r="B9" s="171" t="s">
        <v>100</v>
      </c>
      <c r="C9" s="171"/>
      <c r="D9" s="171"/>
      <c r="E9" s="171"/>
      <c r="F9" s="171"/>
      <c r="G9" s="171"/>
      <c r="H9" s="171"/>
      <c r="I9" s="19"/>
      <c r="J9" s="19"/>
      <c r="K9" s="19"/>
    </row>
    <row r="10" spans="1:11" ht="39.75" customHeight="1">
      <c r="A10" s="30" t="s">
        <v>28</v>
      </c>
      <c r="B10" s="171" t="s">
        <v>100</v>
      </c>
      <c r="C10" s="171"/>
      <c r="D10" s="171"/>
      <c r="E10" s="171"/>
      <c r="F10" s="171"/>
      <c r="G10" s="171"/>
      <c r="H10" s="171"/>
      <c r="I10" s="19"/>
      <c r="J10" s="19"/>
      <c r="K10" s="19"/>
    </row>
    <row r="11" spans="1:11" ht="42" customHeight="1">
      <c r="A11" s="30" t="s">
        <v>29</v>
      </c>
      <c r="B11" s="171" t="s">
        <v>100</v>
      </c>
      <c r="C11" s="171"/>
      <c r="D11" s="171"/>
      <c r="E11" s="171"/>
      <c r="F11" s="171"/>
      <c r="G11" s="171"/>
      <c r="H11" s="171"/>
      <c r="I11" s="19"/>
      <c r="J11" s="19"/>
      <c r="K11" s="19"/>
    </row>
    <row r="12" spans="1:11" ht="40.5" customHeight="1">
      <c r="A12" s="30" t="s">
        <v>30</v>
      </c>
      <c r="B12" s="171" t="s">
        <v>100</v>
      </c>
      <c r="C12" s="171"/>
      <c r="D12" s="171"/>
      <c r="E12" s="171"/>
      <c r="F12" s="171"/>
      <c r="G12" s="171"/>
      <c r="H12" s="171"/>
      <c r="I12" s="19"/>
      <c r="J12" s="19"/>
      <c r="K12" s="19"/>
    </row>
    <row r="13" spans="1:11" ht="35.25" customHeight="1">
      <c r="A13" s="30" t="s">
        <v>31</v>
      </c>
      <c r="B13" s="171" t="s">
        <v>100</v>
      </c>
      <c r="C13" s="171"/>
      <c r="D13" s="171"/>
      <c r="E13" s="171"/>
      <c r="F13" s="171"/>
      <c r="G13" s="171"/>
      <c r="H13" s="171"/>
      <c r="I13" s="19"/>
      <c r="J13" s="19"/>
      <c r="K13" s="19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198" t="s">
        <v>52</v>
      </c>
      <c r="B15" s="199"/>
      <c r="C15" s="199"/>
      <c r="D15" s="199"/>
      <c r="E15" s="199"/>
      <c r="F15" s="199"/>
      <c r="G15" s="199"/>
      <c r="H15" s="200"/>
      <c r="I15" s="201" t="s">
        <v>96</v>
      </c>
      <c r="J15" s="202"/>
      <c r="K15" s="203"/>
    </row>
    <row r="16" spans="1:11" ht="33.75" customHeight="1">
      <c r="A16" s="210" t="s">
        <v>53</v>
      </c>
      <c r="B16" s="211"/>
      <c r="C16" s="211"/>
      <c r="D16" s="211"/>
      <c r="E16" s="211"/>
      <c r="F16" s="211"/>
      <c r="G16" s="211"/>
      <c r="H16" s="212"/>
      <c r="I16" s="204"/>
      <c r="J16" s="205"/>
      <c r="K16" s="206"/>
    </row>
    <row r="17" spans="1:11" ht="45" customHeight="1">
      <c r="A17" s="213" t="s">
        <v>54</v>
      </c>
      <c r="B17" s="214"/>
      <c r="C17" s="214"/>
      <c r="D17" s="214"/>
      <c r="E17" s="214"/>
      <c r="F17" s="214"/>
      <c r="G17" s="214"/>
      <c r="H17" s="215"/>
      <c r="I17" s="207"/>
      <c r="J17" s="208"/>
      <c r="K17" s="209"/>
    </row>
    <row r="18" spans="1:1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33.75" customHeight="1">
      <c r="A19" s="183" t="s">
        <v>56</v>
      </c>
      <c r="B19" s="183"/>
      <c r="C19" s="183"/>
      <c r="D19" s="183"/>
      <c r="E19" s="183"/>
      <c r="F19" s="183"/>
      <c r="G19" s="183"/>
      <c r="H19" s="183"/>
      <c r="I19" s="19"/>
      <c r="J19" s="19"/>
      <c r="K19" s="19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Ледяев</cp:lastModifiedBy>
  <cp:lastPrinted>2010-02-27T08:19:30Z</cp:lastPrinted>
  <dcterms:created xsi:type="dcterms:W3CDTF">2010-02-16T14:16:42Z</dcterms:created>
  <dcterms:modified xsi:type="dcterms:W3CDTF">2011-04-27T15:13:19Z</dcterms:modified>
  <cp:category/>
  <cp:version/>
  <cp:contentType/>
  <cp:contentStatus/>
</cp:coreProperties>
</file>