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<sst xmlns="http://schemas.openxmlformats.org/spreadsheetml/2006/main" count="652" uniqueCount="244">
  <si>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</si>
  <si>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</si>
  <si>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</si>
  <si>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</si>
  <si>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</si>
  <si>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</si>
  <si>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</si>
  <si>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</si>
  <si>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</si>
  <si>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</si>
  <si>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</si>
  <si>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</si>
  <si>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</si>
  <si>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</si>
  <si>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</si>
  <si>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</si>
  <si>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</si>
  <si>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</si>
  <si>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</si>
  <si>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</si>
  <si>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</si>
  <si>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</si>
  <si>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</si>
  <si>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</si>
  <si>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</si>
  <si>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</si>
  <si>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</si>
  <si>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</si>
  <si>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</si>
  <si>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</si>
  <si>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</si>
  <si>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</si>
  <si>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</si>
  <si>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</si>
  <si>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</si>
  <si>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</si>
  <si>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</si>
  <si>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</si>
  <si>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</si>
  <si>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</si>
  <si>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</si>
  <si>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</si>
  <si>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</si>
  <si>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</si>
  <si>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</si>
  <si>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</si>
  <si>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</si>
  <si>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</si>
  <si>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</si>
  <si>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</si>
  <si>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</si>
  <si>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</si>
  <si>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</si>
  <si>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</si>
  <si>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</si>
  <si>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</si>
  <si>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</si>
  <si>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</si>
  <si>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</si>
  <si>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</si>
  <si>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</si>
  <si>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</si>
  <si>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</si>
  <si>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</si>
  <si>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</si>
  <si>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</si>
  <si>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</si>
  <si>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</si>
  <si>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</si>
  <si>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</si>
  <si>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</si>
  <si>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</si>
  <si>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</si>
  <si>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</si>
  <si>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</si>
  <si>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</si>
  <si>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</si>
  <si>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</si>
  <si>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</si>
  <si>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</si>
  <si>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</si>
  <si>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</si>
  <si>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</si>
  <si>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</si>
  <si>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</si>
  <si>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</si>
  <si>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</si>
  <si>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</si>
  <si>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</si>
  <si>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</si>
  <si>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</si>
  <si>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</si>
  <si>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</si>
  <si>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</si>
  <si>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</si>
  <si>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</si>
  <si>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</si>
  <si>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</si>
  <si>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</si>
  <si>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</si>
  <si>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</si>
  <si>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</si>
  <si>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</si>
  <si>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</si>
  <si>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</si>
  <si>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</si>
  <si>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</si>
  <si>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</si>
  <si>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</si>
  <si>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</si>
  <si>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</si>
  <si>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</si>
  <si>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</si>
  <si>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</si>
  <si>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</si>
  <si>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</si>
  <si>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</si>
  <si>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</si>
  <si>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</si>
  <si>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</si>
  <si>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</si>
  <si>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</si>
  <si>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</si>
  <si>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</si>
  <si>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</si>
  <si>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</si>
  <si>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</si>
  <si>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</si>
  <si>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</si>
  <si>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</si>
  <si>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</si>
  <si>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</si>
  <si>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</si>
  <si>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</si>
  <si>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</si>
  <si>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</si>
  <si>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</si>
  <si>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</si>
  <si>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</si>
  <si>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</si>
  <si>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</si>
  <si>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</si>
  <si>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</si>
  <si>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</si>
  <si>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</si>
  <si>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</si>
  <si>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</si>
  <si>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Цена топлива (руб./т.), в том числе</t>
  </si>
  <si>
    <t>Нефть</t>
  </si>
  <si>
    <t>Объем топлива  (т)</t>
  </si>
  <si>
    <t>Расходы на нефть,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</si>
  <si>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</si>
  <si>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</si>
  <si>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</si>
  <si>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</si>
  <si>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</si>
  <si>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</si>
  <si>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</si>
  <si>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</si>
  <si>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</si>
  <si>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</si>
  <si>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</si>
  <si>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</si>
  <si>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</si>
  <si>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</si>
  <si>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</si>
  <si>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</si>
  <si>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</si>
  <si>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</si>
  <si>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</si>
  <si>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</si>
  <si>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</si>
  <si>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</si>
  <si>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</si>
  <si>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</si>
  <si>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</si>
  <si>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</si>
  <si>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</si>
  <si>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</si>
  <si>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</si>
  <si>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</si>
  <si>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</si>
  <si>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</si>
  <si>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</si>
  <si>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</si>
  <si>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</si>
  <si>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</si>
  <si>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</si>
  <si>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</si>
  <si>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РЭК Томской области</t>
  </si>
  <si>
    <t>01.01.2009-31.12.2009</t>
  </si>
  <si>
    <t>http://rec.tomsk.gov.ru</t>
  </si>
  <si>
    <t>тепловая энергия</t>
  </si>
  <si>
    <t>договор поставки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</si>
  <si>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2009 год</t>
    </r>
    <r>
      <rPr>
        <b/>
        <sz val="12"/>
        <color indexed="8"/>
        <rFont val="Calibri"/>
        <family val="2"/>
      </rPr>
      <t>¹</t>
    </r>
  </si>
  <si>
    <t>ООО Коммунальные Системы "Улу-Юльское"</t>
  </si>
  <si>
    <t>Приказ №65/357 от 30.10.2008г.</t>
  </si>
  <si>
    <t>636948, Томская обл., Первомайский р-н, п.Улу-Юл, ул. 50 Лет Октября д.5</t>
  </si>
  <si>
    <t>Дрова</t>
  </si>
  <si>
    <t>Расходы на дрова, тыс. руб.</t>
  </si>
  <si>
    <t>объем приобретения, тыс.к.Вт.ч</t>
  </si>
  <si>
    <t>-</t>
  </si>
  <si>
    <t>Техническая служба ООО УК "СВК"</t>
  </si>
  <si>
    <t>(3822) 514695</t>
  </si>
  <si>
    <t>г. Томск ул. Набережная р.Томи, 29</t>
  </si>
  <si>
    <t>ivanmak@sibmail.com</t>
  </si>
  <si>
    <t xml:space="preserve">        </t>
  </si>
  <si>
    <t>Уголь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</si>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</sst>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medium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18" xfId="0" applyFont="1" applyFill="1" applyBorder="1" applyAlignment="1">
      <alignment vertical="top"/>
    </xf>
    <xf numFmtId="0" fontId="5" fillId="11" borderId="19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/>
    </xf>
    <xf numFmtId="0" fontId="0" fillId="2" borderId="21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 indent="2"/>
    </xf>
    <xf numFmtId="0" fontId="0" fillId="2" borderId="22" xfId="0" applyFill="1" applyBorder="1" applyAlignment="1">
      <alignment horizontal="left" vertical="top" wrapText="1" indent="6"/>
    </xf>
    <xf numFmtId="0" fontId="0" fillId="2" borderId="22" xfId="0" applyFill="1" applyBorder="1" applyAlignment="1">
      <alignment horizontal="left" vertical="top" wrapText="1" indent="7"/>
    </xf>
    <xf numFmtId="0" fontId="0" fillId="2" borderId="23" xfId="0" applyFill="1" applyBorder="1" applyAlignment="1">
      <alignment horizontal="left" vertical="top" wrapText="1" indent="2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22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2" fontId="4" fillId="23" borderId="26" xfId="53" applyNumberFormat="1" applyFont="1" applyFill="1" applyBorder="1" applyAlignment="1" applyProtection="1">
      <alignment horizontal="center"/>
      <protection/>
    </xf>
    <xf numFmtId="3" fontId="4" fillId="23" borderId="27" xfId="53" applyNumberFormat="1" applyFont="1" applyFill="1" applyBorder="1" applyAlignment="1" applyProtection="1">
      <alignment horizontal="center" wrapText="1"/>
      <protection locked="0"/>
    </xf>
    <xf numFmtId="3" fontId="4" fillId="23" borderId="28" xfId="53" applyNumberFormat="1" applyFont="1" applyFill="1" applyBorder="1" applyAlignment="1" applyProtection="1">
      <alignment horizontal="center" wrapText="1"/>
      <protection locked="0"/>
    </xf>
    <xf numFmtId="0" fontId="3" fillId="2" borderId="29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wrapText="1"/>
      <protection/>
    </xf>
    <xf numFmtId="0" fontId="7" fillId="2" borderId="31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30" xfId="54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 wrapText="1"/>
    </xf>
    <xf numFmtId="2" fontId="0" fillId="11" borderId="12" xfId="0" applyNumberForma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vertical="center"/>
    </xf>
    <xf numFmtId="0" fontId="0" fillId="23" borderId="11" xfId="0" applyFill="1" applyBorder="1" applyAlignment="1">
      <alignment horizontal="right" vertical="center" wrapText="1"/>
    </xf>
    <xf numFmtId="0" fontId="0" fillId="11" borderId="12" xfId="0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vertical="center" wrapText="1"/>
    </xf>
    <xf numFmtId="4" fontId="0" fillId="23" borderId="32" xfId="0" applyNumberFormat="1" applyFill="1" applyBorder="1" applyAlignment="1">
      <alignment horizontal="center" vertical="center" wrapText="1"/>
    </xf>
    <xf numFmtId="0" fontId="0" fillId="23" borderId="33" xfId="0" applyFill="1" applyBorder="1" applyAlignment="1">
      <alignment horizontal="center" vertical="center" wrapText="1"/>
    </xf>
    <xf numFmtId="4" fontId="0" fillId="23" borderId="33" xfId="0" applyNumberFormat="1" applyFill="1" applyBorder="1" applyAlignment="1">
      <alignment horizontal="center" vertical="center" wrapText="1"/>
    </xf>
    <xf numFmtId="4" fontId="0" fillId="23" borderId="34" xfId="0" applyNumberFormat="1" applyFill="1" applyBorder="1" applyAlignment="1">
      <alignment horizontal="center" vertical="center" wrapText="1"/>
    </xf>
    <xf numFmtId="4" fontId="0" fillId="23" borderId="35" xfId="0" applyNumberForma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" fillId="3" borderId="18" xfId="0" applyFont="1" applyFill="1" applyBorder="1" applyAlignment="1">
      <alignment horizontal="left" vertical="top" wrapText="1"/>
    </xf>
    <xf numFmtId="0" fontId="5" fillId="3" borderId="40" xfId="0" applyFont="1" applyFill="1" applyBorder="1" applyAlignment="1">
      <alignment horizontal="left" vertical="top" wrapText="1"/>
    </xf>
    <xf numFmtId="0" fontId="0" fillId="3" borderId="40" xfId="0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0" fillId="3" borderId="41" xfId="0" applyFill="1" applyBorder="1" applyAlignment="1">
      <alignment horizontal="center"/>
    </xf>
    <xf numFmtId="0" fontId="38" fillId="0" borderId="42" xfId="42" applyFont="1" applyFill="1" applyBorder="1" applyAlignment="1">
      <alignment horizontal="center" vertical="center" wrapText="1"/>
    </xf>
    <xf numFmtId="0" fontId="38" fillId="0" borderId="43" xfId="42" applyFont="1" applyFill="1" applyBorder="1" applyAlignment="1">
      <alignment horizontal="center" vertical="center" wrapText="1"/>
    </xf>
    <xf numFmtId="0" fontId="38" fillId="0" borderId="44" xfId="42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11" borderId="38" xfId="0" applyFont="1" applyFill="1" applyBorder="1" applyAlignment="1">
      <alignment horizontal="center"/>
    </xf>
    <xf numFmtId="0" fontId="0" fillId="11" borderId="37" xfId="0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8" fillId="23" borderId="33" xfId="0" applyNumberFormat="1" applyFont="1" applyFill="1" applyBorder="1" applyAlignment="1">
      <alignment horizontal="center"/>
    </xf>
    <xf numFmtId="0" fontId="8" fillId="23" borderId="33" xfId="0" applyFont="1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 wrapText="1"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3" xfId="0" applyFill="1" applyBorder="1" applyAlignment="1">
      <alignment horizontal="center"/>
    </xf>
    <xf numFmtId="0" fontId="8" fillId="23" borderId="51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/>
    </xf>
    <xf numFmtId="0" fontId="5" fillId="11" borderId="18" xfId="0" applyFont="1" applyFill="1" applyBorder="1" applyAlignment="1">
      <alignment horizontal="left"/>
    </xf>
    <xf numFmtId="0" fontId="5" fillId="11" borderId="40" xfId="0" applyFont="1" applyFill="1" applyBorder="1" applyAlignment="1">
      <alignment horizontal="left"/>
    </xf>
    <xf numFmtId="0" fontId="0" fillId="11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5" fillId="11" borderId="19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2" fontId="0" fillId="11" borderId="55" xfId="0" applyNumberFormat="1" applyFill="1" applyBorder="1" applyAlignment="1">
      <alignment horizontal="center" vertical="center" wrapText="1"/>
    </xf>
    <xf numFmtId="2" fontId="0" fillId="11" borderId="50" xfId="0" applyNumberForma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3" fillId="10" borderId="60" xfId="53" applyFont="1" applyFill="1" applyBorder="1" applyAlignment="1" applyProtection="1">
      <alignment horizontal="center" vertical="center" wrapText="1"/>
      <protection/>
    </xf>
    <xf numFmtId="0" fontId="3" fillId="10" borderId="61" xfId="53" applyFont="1" applyFill="1" applyBorder="1" applyAlignment="1" applyProtection="1">
      <alignment horizontal="center" vertical="center" wrapText="1"/>
      <protection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6" borderId="64" xfId="53" applyFont="1" applyFill="1" applyBorder="1" applyAlignment="1" applyProtection="1">
      <alignment horizontal="left" vertical="center" wrapText="1"/>
      <protection/>
    </xf>
    <xf numFmtId="0" fontId="3" fillId="6" borderId="65" xfId="53" applyFont="1" applyFill="1" applyBorder="1" applyAlignment="1" applyProtection="1">
      <alignment horizontal="left" vertical="center" wrapText="1"/>
      <protection/>
    </xf>
    <xf numFmtId="0" fontId="3" fillId="6" borderId="66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39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5" fillId="0" borderId="67" xfId="0" applyFont="1" applyBorder="1" applyAlignment="1">
      <alignment horizontal="left" vertical="center" wrapText="1"/>
    </xf>
    <xf numFmtId="0" fontId="0" fillId="11" borderId="64" xfId="0" applyFill="1" applyBorder="1" applyAlignment="1">
      <alignment horizontal="center" wrapText="1"/>
    </xf>
    <xf numFmtId="0" fontId="0" fillId="11" borderId="66" xfId="0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0" fillId="11" borderId="64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5" fillId="11" borderId="60" xfId="0" applyFont="1" applyFill="1" applyBorder="1" applyAlignment="1">
      <alignment horizontal="left" vertical="center"/>
    </xf>
    <xf numFmtId="0" fontId="5" fillId="11" borderId="61" xfId="0" applyFont="1" applyFill="1" applyBorder="1" applyAlignment="1">
      <alignment horizontal="left" vertical="center"/>
    </xf>
    <xf numFmtId="0" fontId="0" fillId="11" borderId="68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12" xfId="0" applyFill="1" applyBorder="1" applyAlignment="1">
      <alignment horizontal="center" vertical="center" wrapText="1"/>
    </xf>
    <xf numFmtId="0" fontId="0" fillId="23" borderId="68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4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2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9;&#1083;&#1091;%20&#1070;&#1083;\&#1090;&#1077;&#1087;&#1083;&#1086;\&#1059;&#1083;&#1091;-&#1070;&#1083;%20&#1056;&#1069;&#1050;%202011%20&#1040;&#108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2.3 Прочие"/>
      <sheetName val="Прил 3.2 Проч.цех."/>
      <sheetName val="спец.пит факт"/>
      <sheetName val="спец.пит.2011"/>
      <sheetName val="обучение2011"/>
      <sheetName val="Прил 5.2 Трансп"/>
      <sheetName val="Прил 6.3 Материалы факт"/>
      <sheetName val="Прил 7.1 Спецодежда"/>
      <sheetName val="Прил 7.3 Вспом. факт"/>
      <sheetName val="Прил 8.1 ФОТ"/>
      <sheetName val="Прил 8.2 Числ."/>
      <sheetName val="Прил 9.1 Эл.энергия"/>
      <sheetName val="Прил 10.1Топливо УЮ"/>
      <sheetName val="П 1.16"/>
      <sheetName val="Прил 10.2 Топл.цена"/>
      <sheetName val="Прил 10.3 Свод баланс"/>
      <sheetName val="Прил 10.7 Нефть"/>
      <sheetName val="Прил 10.8 Нефть"/>
      <sheetName val="Прил 10.9 Дрова"/>
      <sheetName val="Прил 10.10 Дрова"/>
      <sheetName val="Аренда факт"/>
      <sheetName val="15 и 22"/>
    </sheetNames>
    <sheetDataSet>
      <sheetData sheetId="14">
        <row r="32">
          <cell r="D32">
            <v>158329</v>
          </cell>
          <cell r="E32">
            <v>3.324237694926387</v>
          </cell>
          <cell r="F32">
            <v>526323.23</v>
          </cell>
        </row>
      </sheetData>
      <sheetData sheetId="18">
        <row r="10">
          <cell r="G10">
            <v>1134.4299999999998</v>
          </cell>
          <cell r="H10">
            <v>9044278.872000001</v>
          </cell>
        </row>
        <row r="12">
          <cell r="G12">
            <v>448</v>
          </cell>
          <cell r="H12">
            <v>189560.43000000002</v>
          </cell>
        </row>
      </sheetData>
      <sheetData sheetId="24">
        <row r="6">
          <cell r="C6">
            <v>226230.71</v>
          </cell>
        </row>
        <row r="16">
          <cell r="C16">
            <v>1029022.4671652063</v>
          </cell>
        </row>
        <row r="18">
          <cell r="C18">
            <v>136433.65</v>
          </cell>
        </row>
        <row r="19">
          <cell r="C19">
            <v>1923.17</v>
          </cell>
        </row>
        <row r="47">
          <cell r="C47">
            <v>1066739.5513989837</v>
          </cell>
        </row>
        <row r="48">
          <cell r="C48">
            <v>623258.2036768151</v>
          </cell>
        </row>
        <row r="53">
          <cell r="C53">
            <v>12490511.248564191</v>
          </cell>
        </row>
        <row r="54">
          <cell r="C54">
            <v>10346158.82</v>
          </cell>
        </row>
        <row r="55">
          <cell r="C55">
            <v>-2144352.428564191</v>
          </cell>
        </row>
        <row r="61">
          <cell r="C6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169</v>
      </c>
      <c r="C4" s="135"/>
    </row>
    <row r="5" spans="2:3" ht="33.75" customHeight="1">
      <c r="B5" s="16" t="s">
        <v>38</v>
      </c>
      <c r="C5" s="19" t="s">
        <v>170</v>
      </c>
    </row>
    <row r="6" spans="2:3" ht="33" customHeight="1">
      <c r="B6" s="17" t="s">
        <v>2</v>
      </c>
      <c r="C6" s="19" t="s">
        <v>171</v>
      </c>
    </row>
    <row r="7" spans="2:3" ht="30">
      <c r="B7" s="14" t="s">
        <v>39</v>
      </c>
      <c r="C7" s="19" t="s">
        <v>170</v>
      </c>
    </row>
    <row r="8" spans="2:3" ht="30">
      <c r="B8" s="18" t="s">
        <v>40</v>
      </c>
      <c r="C8" s="19" t="s">
        <v>170</v>
      </c>
    </row>
    <row r="9" spans="2:3" ht="30">
      <c r="B9" s="14" t="s">
        <v>41</v>
      </c>
      <c r="C9" s="19" t="s">
        <v>171</v>
      </c>
    </row>
    <row r="10" spans="2:3" ht="45">
      <c r="B10" s="14" t="s">
        <v>3</v>
      </c>
      <c r="C10" s="19" t="s">
        <v>172</v>
      </c>
    </row>
    <row r="11" spans="2:3" ht="30">
      <c r="B11" s="14" t="s">
        <v>4</v>
      </c>
      <c r="C11" s="19" t="s">
        <v>172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5" t="s">
        <v>186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9" ht="15">
      <c r="A3" s="81" t="s">
        <v>0</v>
      </c>
      <c r="B3" s="225" t="str">
        <f>'Т1.2'!C4</f>
        <v>ООО Коммунальные Системы "Улу-Юльское"</v>
      </c>
      <c r="C3" s="225"/>
      <c r="D3" s="225"/>
      <c r="E3" s="225"/>
      <c r="G3" s="4"/>
      <c r="H3" s="146"/>
      <c r="I3" s="146"/>
    </row>
    <row r="4" spans="1:5" ht="15">
      <c r="A4" s="81" t="s">
        <v>29</v>
      </c>
      <c r="B4" s="225">
        <f>'Т1.2'!C5</f>
        <v>7012005870</v>
      </c>
      <c r="C4" s="225"/>
      <c r="D4" s="225"/>
      <c r="E4" s="225"/>
    </row>
    <row r="5" spans="1:5" ht="15">
      <c r="A5" s="81" t="s">
        <v>30</v>
      </c>
      <c r="B5" s="225">
        <f>'Т1.2'!C6</f>
        <v>701201001</v>
      </c>
      <c r="C5" s="225"/>
      <c r="D5" s="225"/>
      <c r="E5" s="225"/>
    </row>
    <row r="6" spans="1:5" ht="30" customHeight="1">
      <c r="A6" s="81" t="s">
        <v>87</v>
      </c>
      <c r="B6" s="237" t="str">
        <f>'Т1.2'!C7</f>
        <v>636948, Томская обл., Первомайский р-н, п.Улу-Юл, ул. 50 Лет Октября д.5</v>
      </c>
      <c r="C6" s="225"/>
      <c r="D6" s="225"/>
      <c r="E6" s="225"/>
    </row>
    <row r="7" spans="1:5" ht="15">
      <c r="A7" s="81" t="s">
        <v>91</v>
      </c>
      <c r="B7" s="225">
        <f>'Т5'!B9</f>
        <v>2009</v>
      </c>
      <c r="C7" s="225"/>
      <c r="D7" s="225"/>
      <c r="E7" s="225"/>
    </row>
    <row r="8" spans="2:5" ht="15.75" thickBot="1">
      <c r="B8" s="236"/>
      <c r="C8" s="236"/>
      <c r="D8" s="236"/>
      <c r="E8" s="236"/>
    </row>
    <row r="9" spans="1:10" ht="15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ht="15">
      <c r="A10" s="229"/>
      <c r="B10" s="230"/>
      <c r="C10" s="230"/>
      <c r="D10" s="230"/>
      <c r="E10" s="230"/>
      <c r="F10" s="230"/>
      <c r="G10" s="230"/>
      <c r="H10" s="230"/>
      <c r="I10" s="230"/>
      <c r="J10" s="231"/>
    </row>
    <row r="11" spans="1:10" ht="15">
      <c r="A11" s="229"/>
      <c r="B11" s="230"/>
      <c r="C11" s="230"/>
      <c r="D11" s="230"/>
      <c r="E11" s="230"/>
      <c r="F11" s="230"/>
      <c r="G11" s="230"/>
      <c r="H11" s="230"/>
      <c r="I11" s="230"/>
      <c r="J11" s="231"/>
    </row>
    <row r="12" spans="1:10" ht="15">
      <c r="A12" s="229"/>
      <c r="B12" s="230"/>
      <c r="C12" s="230"/>
      <c r="D12" s="230"/>
      <c r="E12" s="230"/>
      <c r="F12" s="230"/>
      <c r="G12" s="230"/>
      <c r="H12" s="230"/>
      <c r="I12" s="230"/>
      <c r="J12" s="231"/>
    </row>
    <row r="13" spans="1:10" ht="15">
      <c r="A13" s="229"/>
      <c r="B13" s="230"/>
      <c r="C13" s="230"/>
      <c r="D13" s="230"/>
      <c r="E13" s="230"/>
      <c r="F13" s="230"/>
      <c r="G13" s="230"/>
      <c r="H13" s="230"/>
      <c r="I13" s="230"/>
      <c r="J13" s="231"/>
    </row>
    <row r="14" spans="1:10" ht="15">
      <c r="A14" s="229"/>
      <c r="B14" s="230"/>
      <c r="C14" s="230"/>
      <c r="D14" s="230"/>
      <c r="E14" s="230"/>
      <c r="F14" s="230"/>
      <c r="G14" s="230"/>
      <c r="H14" s="230"/>
      <c r="I14" s="230"/>
      <c r="J14" s="231"/>
    </row>
    <row r="15" spans="1:10" ht="15">
      <c r="A15" s="229"/>
      <c r="B15" s="230"/>
      <c r="C15" s="230"/>
      <c r="D15" s="230"/>
      <c r="E15" s="230"/>
      <c r="F15" s="230"/>
      <c r="G15" s="230"/>
      <c r="H15" s="230"/>
      <c r="I15" s="230"/>
      <c r="J15" s="231"/>
    </row>
    <row r="16" spans="1:10" ht="15">
      <c r="A16" s="229"/>
      <c r="B16" s="230"/>
      <c r="C16" s="230"/>
      <c r="D16" s="230"/>
      <c r="E16" s="230"/>
      <c r="F16" s="230"/>
      <c r="G16" s="230"/>
      <c r="H16" s="230"/>
      <c r="I16" s="230"/>
      <c r="J16" s="231"/>
    </row>
    <row r="17" spans="1:10" ht="15">
      <c r="A17" s="229"/>
      <c r="B17" s="230"/>
      <c r="C17" s="230"/>
      <c r="D17" s="230"/>
      <c r="E17" s="230"/>
      <c r="F17" s="230"/>
      <c r="G17" s="230"/>
      <c r="H17" s="230"/>
      <c r="I17" s="230"/>
      <c r="J17" s="231"/>
    </row>
    <row r="18" spans="1:10" ht="15">
      <c r="A18" s="229"/>
      <c r="B18" s="230"/>
      <c r="C18" s="230"/>
      <c r="D18" s="230"/>
      <c r="E18" s="230"/>
      <c r="F18" s="230"/>
      <c r="G18" s="230"/>
      <c r="H18" s="230"/>
      <c r="I18" s="230"/>
      <c r="J18" s="231"/>
    </row>
    <row r="19" spans="1:10" ht="15">
      <c r="A19" s="229"/>
      <c r="B19" s="230"/>
      <c r="C19" s="230"/>
      <c r="D19" s="230"/>
      <c r="E19" s="230"/>
      <c r="F19" s="230"/>
      <c r="G19" s="230"/>
      <c r="H19" s="230"/>
      <c r="I19" s="230"/>
      <c r="J19" s="231"/>
    </row>
    <row r="20" spans="1:10" ht="15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0" ht="15">
      <c r="A21" s="229"/>
      <c r="B21" s="230"/>
      <c r="C21" s="230"/>
      <c r="D21" s="230"/>
      <c r="E21" s="230"/>
      <c r="F21" s="230"/>
      <c r="G21" s="230"/>
      <c r="H21" s="230"/>
      <c r="I21" s="230"/>
      <c r="J21" s="231"/>
    </row>
    <row r="22" spans="1:10" ht="15">
      <c r="A22" s="229"/>
      <c r="B22" s="230"/>
      <c r="C22" s="230"/>
      <c r="D22" s="230"/>
      <c r="E22" s="230"/>
      <c r="F22" s="230"/>
      <c r="G22" s="230"/>
      <c r="H22" s="230"/>
      <c r="I22" s="230"/>
      <c r="J22" s="231"/>
    </row>
    <row r="23" spans="1:10" ht="15">
      <c r="A23" s="229"/>
      <c r="B23" s="230"/>
      <c r="C23" s="230"/>
      <c r="D23" s="230"/>
      <c r="E23" s="230"/>
      <c r="F23" s="230"/>
      <c r="G23" s="230"/>
      <c r="H23" s="230"/>
      <c r="I23" s="230"/>
      <c r="J23" s="231"/>
    </row>
    <row r="24" spans="1:10" ht="15">
      <c r="A24" s="229"/>
      <c r="B24" s="230"/>
      <c r="C24" s="230"/>
      <c r="D24" s="230"/>
      <c r="E24" s="230"/>
      <c r="F24" s="230"/>
      <c r="G24" s="230"/>
      <c r="H24" s="230"/>
      <c r="I24" s="230"/>
      <c r="J24" s="231"/>
    </row>
    <row r="25" spans="1:10" ht="15.75" thickBot="1">
      <c r="A25" s="232"/>
      <c r="B25" s="233"/>
      <c r="C25" s="233"/>
      <c r="D25" s="233"/>
      <c r="E25" s="233"/>
      <c r="F25" s="233"/>
      <c r="G25" s="233"/>
      <c r="H25" s="233"/>
      <c r="I25" s="233"/>
      <c r="J25" s="234"/>
    </row>
    <row r="27" spans="1:10" ht="33.75" customHeight="1">
      <c r="A27" s="181" t="s">
        <v>144</v>
      </c>
      <c r="B27" s="181"/>
      <c r="C27" s="181"/>
      <c r="D27" s="181"/>
      <c r="E27" s="181"/>
      <c r="F27" s="181"/>
      <c r="G27" s="181"/>
      <c r="H27" s="181"/>
      <c r="I27" s="181"/>
      <c r="J27" s="181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56" t="s">
        <v>187</v>
      </c>
      <c r="C1" s="256"/>
      <c r="D1" s="256"/>
      <c r="E1" s="256"/>
      <c r="F1" s="256"/>
      <c r="G1" s="256"/>
      <c r="H1" s="256"/>
      <c r="I1" s="256"/>
    </row>
    <row r="2" spans="2:9" ht="15">
      <c r="B2" s="33"/>
      <c r="C2" s="33"/>
      <c r="D2" s="33"/>
      <c r="E2" s="33"/>
      <c r="F2" s="33"/>
      <c r="G2" s="33"/>
      <c r="H2" s="33"/>
      <c r="I2" s="33"/>
    </row>
    <row r="3" spans="2:9" ht="15">
      <c r="B3" s="9" t="s">
        <v>0</v>
      </c>
      <c r="C3" s="170" t="str">
        <f>'Т6'!B3</f>
        <v>ООО Коммунальные Системы "Улу-Юльское"</v>
      </c>
      <c r="D3" s="170"/>
      <c r="E3" s="170"/>
      <c r="F3" s="170"/>
      <c r="G3" s="170"/>
      <c r="H3" s="170"/>
      <c r="I3" s="170"/>
    </row>
    <row r="4" spans="2:9" ht="15">
      <c r="B4" s="9" t="s">
        <v>29</v>
      </c>
      <c r="C4" s="170">
        <f>'Т6'!B4</f>
        <v>7012005870</v>
      </c>
      <c r="D4" s="170"/>
      <c r="E4" s="170"/>
      <c r="F4" s="170"/>
      <c r="G4" s="170"/>
      <c r="H4" s="170"/>
      <c r="I4" s="170"/>
    </row>
    <row r="5" spans="2:9" ht="15">
      <c r="B5" s="9" t="s">
        <v>30</v>
      </c>
      <c r="C5" s="170">
        <f>'Т6'!B5</f>
        <v>701201001</v>
      </c>
      <c r="D5" s="170"/>
      <c r="E5" s="170"/>
      <c r="F5" s="170"/>
      <c r="G5" s="170"/>
      <c r="H5" s="170"/>
      <c r="I5" s="170"/>
    </row>
    <row r="6" spans="2:9" ht="15">
      <c r="B6" s="9" t="s">
        <v>91</v>
      </c>
      <c r="C6" s="170">
        <f>'Т6'!B7</f>
        <v>2009</v>
      </c>
      <c r="D6" s="170"/>
      <c r="E6" s="170"/>
      <c r="F6" s="170"/>
      <c r="G6" s="170"/>
      <c r="H6" s="170"/>
      <c r="I6" s="170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4" t="s">
        <v>96</v>
      </c>
      <c r="C8" s="188" t="s">
        <v>202</v>
      </c>
      <c r="D8" s="188"/>
      <c r="E8" s="188"/>
      <c r="F8" s="188"/>
      <c r="G8" s="188"/>
      <c r="H8" s="188"/>
      <c r="I8" s="188"/>
    </row>
    <row r="9" spans="2:9" ht="28.5" customHeight="1">
      <c r="B9" s="15" t="s">
        <v>34</v>
      </c>
      <c r="C9" s="188" t="s">
        <v>203</v>
      </c>
      <c r="D9" s="188"/>
      <c r="E9" s="188"/>
      <c r="F9" s="188"/>
      <c r="G9" s="188"/>
      <c r="H9" s="188"/>
      <c r="I9" s="188"/>
    </row>
    <row r="10" spans="2:9" ht="27" customHeight="1">
      <c r="B10" s="15" t="s">
        <v>33</v>
      </c>
      <c r="C10" s="188" t="s">
        <v>204</v>
      </c>
      <c r="D10" s="188"/>
      <c r="E10" s="188"/>
      <c r="F10" s="188"/>
      <c r="G10" s="188"/>
      <c r="H10" s="188"/>
      <c r="I10" s="188"/>
    </row>
    <row r="11" spans="2:9" ht="28.5" customHeight="1">
      <c r="B11" s="15" t="s">
        <v>31</v>
      </c>
      <c r="C11" s="257" t="s">
        <v>205</v>
      </c>
      <c r="D11" s="188"/>
      <c r="E11" s="188"/>
      <c r="F11" s="188"/>
      <c r="G11" s="188"/>
      <c r="H11" s="188"/>
      <c r="I11" s="188"/>
    </row>
    <row r="12" spans="2:9" ht="27" customHeight="1">
      <c r="B12" s="15" t="s">
        <v>32</v>
      </c>
      <c r="C12" s="188"/>
      <c r="D12" s="188"/>
      <c r="E12" s="188"/>
      <c r="F12" s="188"/>
      <c r="G12" s="188"/>
      <c r="H12" s="188"/>
      <c r="I12" s="188"/>
    </row>
    <row r="14" spans="2:12" ht="22.5" customHeight="1">
      <c r="B14" s="238" t="s">
        <v>80</v>
      </c>
      <c r="C14" s="239"/>
      <c r="D14" s="239"/>
      <c r="E14" s="239"/>
      <c r="F14" s="239"/>
      <c r="G14" s="239"/>
      <c r="H14" s="239"/>
      <c r="I14" s="240"/>
      <c r="J14" s="247" t="s">
        <v>188</v>
      </c>
      <c r="K14" s="248"/>
      <c r="L14" s="249"/>
    </row>
    <row r="15" spans="2:12" ht="27" customHeight="1">
      <c r="B15" s="241" t="s">
        <v>81</v>
      </c>
      <c r="C15" s="242"/>
      <c r="D15" s="242"/>
      <c r="E15" s="242"/>
      <c r="F15" s="242"/>
      <c r="G15" s="242"/>
      <c r="H15" s="242"/>
      <c r="I15" s="243"/>
      <c r="J15" s="250"/>
      <c r="K15" s="251"/>
      <c r="L15" s="252"/>
    </row>
    <row r="16" spans="2:12" ht="57.75" customHeight="1">
      <c r="B16" s="244" t="s">
        <v>97</v>
      </c>
      <c r="C16" s="245"/>
      <c r="D16" s="245"/>
      <c r="E16" s="245"/>
      <c r="F16" s="245"/>
      <c r="G16" s="245"/>
      <c r="H16" s="245"/>
      <c r="I16" s="246"/>
      <c r="J16" s="253"/>
      <c r="K16" s="254"/>
      <c r="L16" s="255"/>
    </row>
    <row r="18" spans="2:9" ht="32.25" customHeight="1">
      <c r="B18" s="181" t="s">
        <v>145</v>
      </c>
      <c r="C18" s="181"/>
      <c r="D18" s="181"/>
      <c r="E18" s="181"/>
      <c r="F18" s="181"/>
      <c r="G18" s="181"/>
      <c r="H18" s="181"/>
      <c r="I18" s="181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4"/>
  <sheetViews>
    <sheetView zoomScalePageLayoutView="0" workbookViewId="0" topLeftCell="A1">
      <selection activeCell="D7" sqref="D7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6" t="s">
        <v>173</v>
      </c>
      <c r="C2" s="136"/>
      <c r="D2" s="136"/>
      <c r="E2" s="136"/>
      <c r="F2" s="136"/>
      <c r="G2" s="136"/>
      <c r="H2" s="136"/>
      <c r="I2" s="136"/>
    </row>
    <row r="3" spans="2:9" ht="9" customHeight="1" thickBot="1">
      <c r="B3" s="62"/>
      <c r="C3" s="62"/>
      <c r="D3" s="62"/>
      <c r="E3" s="62"/>
      <c r="F3" s="62"/>
      <c r="G3" s="62"/>
      <c r="H3" s="62"/>
      <c r="I3" s="62"/>
    </row>
    <row r="4" spans="2:9" ht="15.75" thickTop="1">
      <c r="B4" s="141" t="s">
        <v>0</v>
      </c>
      <c r="C4" s="142"/>
      <c r="D4" s="143" t="s">
        <v>195</v>
      </c>
      <c r="E4" s="143"/>
      <c r="F4" s="143"/>
      <c r="G4" s="143"/>
      <c r="H4" s="143"/>
      <c r="I4" s="144"/>
    </row>
    <row r="5" spans="2:9" ht="15">
      <c r="B5" s="137" t="s">
        <v>29</v>
      </c>
      <c r="C5" s="138"/>
      <c r="D5" s="139">
        <v>7012005870</v>
      </c>
      <c r="E5" s="139"/>
      <c r="F5" s="139"/>
      <c r="G5" s="139"/>
      <c r="H5" s="139"/>
      <c r="I5" s="140"/>
    </row>
    <row r="6" spans="2:9" ht="15">
      <c r="B6" s="137" t="s">
        <v>30</v>
      </c>
      <c r="C6" s="138"/>
      <c r="D6" s="139">
        <v>701201001</v>
      </c>
      <c r="E6" s="139"/>
      <c r="F6" s="139"/>
      <c r="G6" s="139"/>
      <c r="H6" s="139"/>
      <c r="I6" s="140"/>
    </row>
    <row r="7" spans="2:9" ht="28.5" customHeight="1" thickBot="1">
      <c r="B7" s="159" t="s">
        <v>82</v>
      </c>
      <c r="C7" s="160"/>
      <c r="D7" s="161" t="s">
        <v>197</v>
      </c>
      <c r="E7" s="162"/>
      <c r="F7" s="162"/>
      <c r="G7" s="162"/>
      <c r="H7" s="162"/>
      <c r="I7" s="130"/>
    </row>
    <row r="8" spans="1:9" ht="15.75" thickTop="1">
      <c r="A8" s="146"/>
      <c r="B8" s="110" t="s">
        <v>168</v>
      </c>
      <c r="C8" s="111"/>
      <c r="D8" s="143" t="s">
        <v>196</v>
      </c>
      <c r="E8" s="143"/>
      <c r="F8" s="143"/>
      <c r="G8" s="143"/>
      <c r="H8" s="143"/>
      <c r="I8" s="144"/>
    </row>
    <row r="9" spans="1:9" ht="15">
      <c r="A9" s="146"/>
      <c r="B9" s="149"/>
      <c r="C9" s="150"/>
      <c r="D9" s="147"/>
      <c r="E9" s="147"/>
      <c r="F9" s="147"/>
      <c r="G9" s="147"/>
      <c r="H9" s="147"/>
      <c r="I9" s="148"/>
    </row>
    <row r="10" spans="2:9" ht="27" customHeight="1">
      <c r="B10" s="149" t="s">
        <v>25</v>
      </c>
      <c r="C10" s="150"/>
      <c r="D10" s="147" t="s">
        <v>189</v>
      </c>
      <c r="E10" s="147"/>
      <c r="F10" s="147"/>
      <c r="G10" s="147"/>
      <c r="H10" s="147"/>
      <c r="I10" s="148"/>
    </row>
    <row r="11" spans="2:9" ht="15">
      <c r="B11" s="149" t="s">
        <v>83</v>
      </c>
      <c r="C11" s="150"/>
      <c r="D11" s="147" t="s">
        <v>190</v>
      </c>
      <c r="E11" s="147"/>
      <c r="F11" s="147"/>
      <c r="G11" s="147"/>
      <c r="H11" s="147"/>
      <c r="I11" s="148"/>
    </row>
    <row r="12" spans="2:9" ht="15.75" customHeight="1" thickBot="1">
      <c r="B12" s="152" t="s">
        <v>1</v>
      </c>
      <c r="C12" s="153"/>
      <c r="D12" s="107" t="s">
        <v>191</v>
      </c>
      <c r="E12" s="108"/>
      <c r="F12" s="108"/>
      <c r="G12" s="108"/>
      <c r="H12" s="108"/>
      <c r="I12" s="109"/>
    </row>
    <row r="13" spans="2:9" ht="16.5" thickBot="1" thickTop="1">
      <c r="B13" s="154" t="s">
        <v>43</v>
      </c>
      <c r="C13" s="154"/>
      <c r="D13" s="155"/>
      <c r="E13" s="155"/>
      <c r="F13" s="155"/>
      <c r="G13" s="155"/>
      <c r="H13" s="155"/>
      <c r="I13" s="155"/>
    </row>
    <row r="14" spans="2:9" ht="15" customHeight="1" thickBot="1" thickTop="1">
      <c r="B14" s="151" t="s">
        <v>37</v>
      </c>
      <c r="C14" s="151"/>
      <c r="D14" s="151" t="s">
        <v>18</v>
      </c>
      <c r="E14" s="151" t="s">
        <v>23</v>
      </c>
      <c r="F14" s="151"/>
      <c r="G14" s="151"/>
      <c r="H14" s="151"/>
      <c r="I14" s="151" t="s">
        <v>26</v>
      </c>
    </row>
    <row r="15" spans="2:9" ht="49.5" customHeight="1" thickBot="1" thickTop="1">
      <c r="B15" s="151"/>
      <c r="C15" s="151"/>
      <c r="D15" s="151"/>
      <c r="E15" s="67" t="s">
        <v>19</v>
      </c>
      <c r="F15" s="67" t="s">
        <v>20</v>
      </c>
      <c r="G15" s="67" t="s">
        <v>21</v>
      </c>
      <c r="H15" s="67" t="s">
        <v>22</v>
      </c>
      <c r="I15" s="151"/>
    </row>
    <row r="16" spans="2:9" ht="16.5" thickBot="1" thickTop="1">
      <c r="B16" s="156" t="s">
        <v>35</v>
      </c>
      <c r="C16" s="63" t="s">
        <v>24</v>
      </c>
      <c r="D16" s="74">
        <v>1840</v>
      </c>
      <c r="E16" s="64" t="s">
        <v>201</v>
      </c>
      <c r="F16" s="64" t="s">
        <v>201</v>
      </c>
      <c r="G16" s="64" t="s">
        <v>201</v>
      </c>
      <c r="H16" s="64" t="s">
        <v>201</v>
      </c>
      <c r="I16" s="65" t="s">
        <v>201</v>
      </c>
    </row>
    <row r="17" spans="2:9" ht="16.5" thickBot="1" thickTop="1">
      <c r="B17" s="156"/>
      <c r="C17" s="66" t="s">
        <v>42</v>
      </c>
      <c r="D17" s="74">
        <v>1303.07</v>
      </c>
      <c r="E17" s="64" t="s">
        <v>201</v>
      </c>
      <c r="F17" s="64" t="s">
        <v>201</v>
      </c>
      <c r="G17" s="64" t="s">
        <v>201</v>
      </c>
      <c r="H17" s="64" t="s">
        <v>201</v>
      </c>
      <c r="I17" s="64" t="s">
        <v>201</v>
      </c>
    </row>
    <row r="18" spans="2:9" ht="16.5" thickBot="1" thickTop="1">
      <c r="B18" s="157" t="s">
        <v>36</v>
      </c>
      <c r="C18" s="63" t="s">
        <v>24</v>
      </c>
      <c r="D18" s="74">
        <v>1840</v>
      </c>
      <c r="E18" s="64" t="s">
        <v>201</v>
      </c>
      <c r="F18" s="64" t="s">
        <v>201</v>
      </c>
      <c r="G18" s="64" t="s">
        <v>201</v>
      </c>
      <c r="H18" s="64" t="s">
        <v>201</v>
      </c>
      <c r="I18" s="64" t="s">
        <v>201</v>
      </c>
    </row>
    <row r="19" spans="2:9" ht="27" thickBot="1" thickTop="1">
      <c r="B19" s="157"/>
      <c r="C19" s="63" t="s">
        <v>42</v>
      </c>
      <c r="D19" s="74">
        <v>1303.07</v>
      </c>
      <c r="E19" s="64" t="s">
        <v>201</v>
      </c>
      <c r="F19" s="64" t="s">
        <v>201</v>
      </c>
      <c r="G19" s="64" t="s">
        <v>201</v>
      </c>
      <c r="H19" s="64" t="s">
        <v>201</v>
      </c>
      <c r="I19" s="64" t="s">
        <v>201</v>
      </c>
    </row>
    <row r="20" spans="2:9" ht="16.5" thickBot="1" thickTop="1">
      <c r="B20" s="158" t="s">
        <v>93</v>
      </c>
      <c r="C20" s="158"/>
      <c r="D20" s="158"/>
      <c r="E20" s="158"/>
      <c r="F20" s="158"/>
      <c r="G20" s="158"/>
      <c r="H20" s="158"/>
      <c r="I20" s="158"/>
    </row>
    <row r="21" spans="2:9" ht="16.5" thickBot="1" thickTop="1">
      <c r="B21" s="156" t="s">
        <v>35</v>
      </c>
      <c r="C21" s="63" t="s">
        <v>44</v>
      </c>
      <c r="D21" s="64" t="s">
        <v>201</v>
      </c>
      <c r="E21" s="64" t="s">
        <v>201</v>
      </c>
      <c r="F21" s="64" t="s">
        <v>201</v>
      </c>
      <c r="G21" s="64" t="s">
        <v>201</v>
      </c>
      <c r="H21" s="64" t="s">
        <v>201</v>
      </c>
      <c r="I21" s="65" t="s">
        <v>201</v>
      </c>
    </row>
    <row r="22" spans="2:9" ht="16.5" thickBot="1" thickTop="1">
      <c r="B22" s="156"/>
      <c r="C22" s="66" t="s">
        <v>45</v>
      </c>
      <c r="D22" s="64" t="s">
        <v>201</v>
      </c>
      <c r="E22" s="64" t="s">
        <v>201</v>
      </c>
      <c r="F22" s="64" t="s">
        <v>201</v>
      </c>
      <c r="G22" s="64" t="s">
        <v>201</v>
      </c>
      <c r="H22" s="64" t="s">
        <v>201</v>
      </c>
      <c r="I22" s="64" t="s">
        <v>201</v>
      </c>
    </row>
    <row r="23" spans="2:9" ht="16.5" thickBot="1" thickTop="1">
      <c r="B23" s="157" t="s">
        <v>36</v>
      </c>
      <c r="C23" s="63" t="s">
        <v>44</v>
      </c>
      <c r="D23" s="64" t="s">
        <v>201</v>
      </c>
      <c r="E23" s="64" t="s">
        <v>201</v>
      </c>
      <c r="F23" s="64" t="s">
        <v>201</v>
      </c>
      <c r="G23" s="64" t="s">
        <v>201</v>
      </c>
      <c r="H23" s="64" t="s">
        <v>201</v>
      </c>
      <c r="I23" s="64" t="s">
        <v>201</v>
      </c>
    </row>
    <row r="24" spans="2:9" ht="16.5" thickBot="1" thickTop="1">
      <c r="B24" s="157"/>
      <c r="C24" s="63" t="s">
        <v>45</v>
      </c>
      <c r="D24" s="64" t="s">
        <v>201</v>
      </c>
      <c r="E24" s="64" t="s">
        <v>201</v>
      </c>
      <c r="F24" s="64" t="s">
        <v>201</v>
      </c>
      <c r="G24" s="64" t="s">
        <v>201</v>
      </c>
      <c r="H24" s="64" t="s">
        <v>201</v>
      </c>
      <c r="I24" s="64" t="s">
        <v>201</v>
      </c>
    </row>
    <row r="25" spans="2:9" ht="16.5" thickBot="1" thickTop="1">
      <c r="B25" s="158" t="s">
        <v>94</v>
      </c>
      <c r="C25" s="158"/>
      <c r="D25" s="158"/>
      <c r="E25" s="158"/>
      <c r="F25" s="158"/>
      <c r="G25" s="158"/>
      <c r="H25" s="158"/>
      <c r="I25" s="158"/>
    </row>
    <row r="26" spans="2:9" ht="16.5" thickBot="1" thickTop="1">
      <c r="B26" s="157" t="s">
        <v>35</v>
      </c>
      <c r="C26" s="63" t="s">
        <v>44</v>
      </c>
      <c r="D26" s="64" t="s">
        <v>201</v>
      </c>
      <c r="E26" s="64" t="s">
        <v>201</v>
      </c>
      <c r="F26" s="64" t="s">
        <v>201</v>
      </c>
      <c r="G26" s="64" t="s">
        <v>201</v>
      </c>
      <c r="H26" s="64" t="s">
        <v>201</v>
      </c>
      <c r="I26" s="65" t="s">
        <v>201</v>
      </c>
    </row>
    <row r="27" spans="2:9" ht="16.5" thickBot="1" thickTop="1">
      <c r="B27" s="157"/>
      <c r="C27" s="66" t="s">
        <v>45</v>
      </c>
      <c r="D27" s="64" t="s">
        <v>201</v>
      </c>
      <c r="E27" s="64" t="s">
        <v>201</v>
      </c>
      <c r="F27" s="64" t="s">
        <v>201</v>
      </c>
      <c r="G27" s="64" t="s">
        <v>201</v>
      </c>
      <c r="H27" s="64" t="s">
        <v>201</v>
      </c>
      <c r="I27" s="64" t="s">
        <v>201</v>
      </c>
    </row>
    <row r="28" spans="2:9" ht="16.5" thickBot="1" thickTop="1">
      <c r="B28" s="157" t="s">
        <v>36</v>
      </c>
      <c r="C28" s="63" t="s">
        <v>44</v>
      </c>
      <c r="D28" s="64" t="s">
        <v>201</v>
      </c>
      <c r="E28" s="64" t="s">
        <v>201</v>
      </c>
      <c r="F28" s="64" t="s">
        <v>201</v>
      </c>
      <c r="G28" s="64" t="s">
        <v>201</v>
      </c>
      <c r="H28" s="64" t="s">
        <v>201</v>
      </c>
      <c r="I28" s="64" t="s">
        <v>201</v>
      </c>
    </row>
    <row r="29" spans="2:9" ht="16.5" thickBot="1" thickTop="1">
      <c r="B29" s="157"/>
      <c r="C29" s="63" t="s">
        <v>45</v>
      </c>
      <c r="D29" s="64" t="s">
        <v>201</v>
      </c>
      <c r="E29" s="64" t="s">
        <v>201</v>
      </c>
      <c r="F29" s="64" t="s">
        <v>201</v>
      </c>
      <c r="G29" s="64" t="s">
        <v>201</v>
      </c>
      <c r="H29" s="64" t="s">
        <v>201</v>
      </c>
      <c r="I29" s="64" t="s">
        <v>201</v>
      </c>
    </row>
    <row r="30" spans="2:9" ht="25.5" customHeight="1" thickTop="1">
      <c r="B30" s="68"/>
      <c r="C30" s="68"/>
      <c r="D30" s="68"/>
      <c r="E30" s="68"/>
      <c r="F30" s="68"/>
      <c r="G30" s="68"/>
      <c r="H30" s="68"/>
      <c r="I30" s="68"/>
    </row>
    <row r="31" spans="2:9" ht="15">
      <c r="B31" s="68"/>
      <c r="C31" s="68"/>
      <c r="D31" s="68"/>
      <c r="E31" s="68"/>
      <c r="F31" s="68"/>
      <c r="G31" s="68"/>
      <c r="H31" s="68"/>
      <c r="I31" s="68"/>
    </row>
    <row r="32" spans="2:9" ht="31.5" customHeight="1">
      <c r="B32" s="145" t="s">
        <v>106</v>
      </c>
      <c r="C32" s="145"/>
      <c r="D32" s="145"/>
      <c r="E32" s="145"/>
      <c r="F32" s="145"/>
      <c r="G32" s="145"/>
      <c r="H32" s="145"/>
      <c r="I32" s="145"/>
    </row>
    <row r="33" spans="2:9" ht="51.75" customHeight="1">
      <c r="B33" s="145" t="s">
        <v>174</v>
      </c>
      <c r="C33" s="145"/>
      <c r="D33" s="145"/>
      <c r="E33" s="145"/>
      <c r="F33" s="145"/>
      <c r="G33" s="145"/>
      <c r="H33" s="145"/>
      <c r="I33" s="145"/>
    </row>
    <row r="34" spans="2:9" ht="15">
      <c r="B34" s="62"/>
      <c r="C34" s="62"/>
      <c r="D34" s="62"/>
      <c r="E34" s="62"/>
      <c r="F34" s="62"/>
      <c r="G34" s="62"/>
      <c r="H34" s="62"/>
      <c r="I34" s="62"/>
    </row>
  </sheetData>
  <sheetProtection/>
  <mergeCells count="33">
    <mergeCell ref="B23:B24"/>
    <mergeCell ref="B25:I25"/>
    <mergeCell ref="B26:B27"/>
    <mergeCell ref="B28:B29"/>
    <mergeCell ref="B7:C7"/>
    <mergeCell ref="D7:I7"/>
    <mergeCell ref="D12:I12"/>
    <mergeCell ref="B8:C9"/>
    <mergeCell ref="D10:I10"/>
    <mergeCell ref="B11:C11"/>
    <mergeCell ref="B14:C15"/>
    <mergeCell ref="B16:B17"/>
    <mergeCell ref="I14:I15"/>
    <mergeCell ref="B21:B22"/>
    <mergeCell ref="B18:B19"/>
    <mergeCell ref="B20:I20"/>
    <mergeCell ref="B32:I32"/>
    <mergeCell ref="B33:I33"/>
    <mergeCell ref="A8:A9"/>
    <mergeCell ref="D8:I9"/>
    <mergeCell ref="B10:C10"/>
    <mergeCell ref="D14:D15"/>
    <mergeCell ref="E14:H14"/>
    <mergeCell ref="D11:I11"/>
    <mergeCell ref="B12:C12"/>
    <mergeCell ref="B13:I13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1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12" t="s">
        <v>175</v>
      </c>
      <c r="B2" s="113"/>
      <c r="C2" s="113"/>
      <c r="D2" s="113"/>
    </row>
    <row r="3" ht="15.75" thickBot="1"/>
    <row r="4" spans="1:4" ht="15.75" thickTop="1">
      <c r="A4" s="164" t="s">
        <v>0</v>
      </c>
      <c r="B4" s="165"/>
      <c r="C4" s="166" t="str">
        <f>'Т1.1.'!D4</f>
        <v>ООО Коммунальные Системы "Улу-Юльское"</v>
      </c>
      <c r="D4" s="167"/>
    </row>
    <row r="5" spans="1:4" ht="15">
      <c r="A5" s="168" t="s">
        <v>86</v>
      </c>
      <c r="B5" s="169"/>
      <c r="C5" s="170">
        <f>'Т1.1.'!D5</f>
        <v>7012005870</v>
      </c>
      <c r="D5" s="171"/>
    </row>
    <row r="6" spans="1:4" ht="15">
      <c r="A6" s="168" t="s">
        <v>30</v>
      </c>
      <c r="B6" s="169"/>
      <c r="C6" s="170">
        <f>'Т1.1.'!D6</f>
        <v>701201001</v>
      </c>
      <c r="D6" s="171"/>
    </row>
    <row r="7" spans="1:4" ht="33.75" customHeight="1" thickBot="1">
      <c r="A7" s="168" t="s">
        <v>87</v>
      </c>
      <c r="B7" s="169"/>
      <c r="C7" s="174" t="str">
        <f>'Т1.1.'!D7</f>
        <v>636948, Томская обл., Первомайский р-н, п.Улу-Юл, ул. 50 Лет Октября д.5</v>
      </c>
      <c r="D7" s="175"/>
    </row>
    <row r="8" spans="1:4" ht="29.25" customHeight="1" thickTop="1">
      <c r="A8" s="101" t="s">
        <v>84</v>
      </c>
      <c r="B8" s="102"/>
      <c r="C8" s="103" t="str">
        <f>'Т1.1.'!D8</f>
        <v>Приказ №65/357 от 30.10.2008г.</v>
      </c>
      <c r="D8" s="163"/>
    </row>
    <row r="9" spans="1:4" ht="32.25" customHeight="1">
      <c r="A9" s="97" t="s">
        <v>25</v>
      </c>
      <c r="B9" s="98"/>
      <c r="C9" s="99" t="str">
        <f>'Т1.1.'!D10</f>
        <v>РЭК Томской области</v>
      </c>
      <c r="D9" s="100"/>
    </row>
    <row r="10" spans="1:4" ht="15">
      <c r="A10" s="172" t="s">
        <v>88</v>
      </c>
      <c r="B10" s="173"/>
      <c r="C10" s="99" t="str">
        <f>'Т1.1.'!D11</f>
        <v>01.01.2009-31.12.2009</v>
      </c>
      <c r="D10" s="100"/>
    </row>
    <row r="11" spans="1:4" ht="15.75" thickBot="1">
      <c r="A11" s="104" t="s">
        <v>1</v>
      </c>
      <c r="B11" s="105"/>
      <c r="C11" s="106" t="str">
        <f>'Т1.1.'!D12</f>
        <v>http://rec.tomsk.gov.ru</v>
      </c>
      <c r="D11" s="96"/>
    </row>
    <row r="12" spans="1:4" ht="16.5" thickBot="1" thickTop="1">
      <c r="A12" s="176" t="s">
        <v>49</v>
      </c>
      <c r="B12" s="176"/>
      <c r="C12" s="176" t="s">
        <v>6</v>
      </c>
      <c r="D12" s="176"/>
    </row>
    <row r="13" spans="1:4" ht="15" customHeight="1" thickBot="1" thickTop="1">
      <c r="A13" s="178" t="s">
        <v>85</v>
      </c>
      <c r="B13" s="178"/>
      <c r="C13" s="179">
        <v>536.93</v>
      </c>
      <c r="D13" s="179"/>
    </row>
    <row r="14" spans="1:4" ht="16.5" thickBot="1" thickTop="1">
      <c r="A14" s="178"/>
      <c r="B14" s="178"/>
      <c r="C14" s="179"/>
      <c r="D14" s="179"/>
    </row>
    <row r="15" ht="29.25" customHeight="1" thickTop="1"/>
    <row r="18" spans="1:9" ht="33" customHeight="1">
      <c r="A18" s="177" t="s">
        <v>106</v>
      </c>
      <c r="B18" s="177"/>
      <c r="C18" s="177"/>
      <c r="D18" s="177"/>
      <c r="E18" s="29"/>
      <c r="F18" s="29"/>
      <c r="G18" s="29"/>
      <c r="H18" s="29"/>
      <c r="I18" s="29"/>
    </row>
    <row r="19" spans="1:9" ht="64.5" customHeight="1">
      <c r="A19" s="177" t="s">
        <v>176</v>
      </c>
      <c r="B19" s="177"/>
      <c r="C19" s="177"/>
      <c r="D19" s="177"/>
      <c r="E19" s="29"/>
      <c r="F19" s="29"/>
      <c r="G19" s="29"/>
      <c r="H19" s="29"/>
      <c r="I19" s="29"/>
    </row>
  </sheetData>
  <sheetProtection/>
  <mergeCells count="23">
    <mergeCell ref="A12:B12"/>
    <mergeCell ref="C12:D12"/>
    <mergeCell ref="A18:D18"/>
    <mergeCell ref="A19:D19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5.7109375" style="0" customWidth="1"/>
    <col min="2" max="2" width="60.8515625" style="32" customWidth="1"/>
  </cols>
  <sheetData>
    <row r="2" spans="1:3" ht="36" customHeight="1" thickBot="1">
      <c r="A2" s="180" t="s">
        <v>177</v>
      </c>
      <c r="B2" s="180"/>
      <c r="C2" s="2"/>
    </row>
    <row r="3" spans="1:3" ht="15.75" thickTop="1">
      <c r="A3" s="34" t="s">
        <v>0</v>
      </c>
      <c r="B3" s="114" t="str">
        <f>'Т1.1.'!D4</f>
        <v>ООО Коммунальные Системы "Улу-Юльское"</v>
      </c>
      <c r="C3" s="1"/>
    </row>
    <row r="4" spans="1:2" ht="15">
      <c r="A4" s="35" t="s">
        <v>29</v>
      </c>
      <c r="B4" s="94">
        <f>'Т1.1.'!D5</f>
        <v>7012005870</v>
      </c>
    </row>
    <row r="5" spans="1:2" ht="15">
      <c r="A5" s="35" t="s">
        <v>30</v>
      </c>
      <c r="B5" s="94">
        <f>'Т1.2'!C6</f>
        <v>701201001</v>
      </c>
    </row>
    <row r="6" spans="1:2" ht="30.75" thickBot="1">
      <c r="A6" s="35" t="s">
        <v>87</v>
      </c>
      <c r="B6" s="115" t="str">
        <f>'Т1.1.'!D7</f>
        <v>636948, Томская обл., Первомайский р-н, п.Улу-Юл, ул. 50 Лет Октября д.5</v>
      </c>
    </row>
    <row r="7" spans="1:2" ht="75.75" thickTop="1">
      <c r="A7" s="36" t="s">
        <v>95</v>
      </c>
      <c r="B7" s="93" t="s">
        <v>201</v>
      </c>
    </row>
    <row r="8" spans="1:2" ht="30">
      <c r="A8" s="37" t="s">
        <v>25</v>
      </c>
      <c r="B8" s="92" t="s">
        <v>201</v>
      </c>
    </row>
    <row r="9" spans="1:2" ht="15">
      <c r="A9" s="38" t="s">
        <v>88</v>
      </c>
      <c r="B9" s="92" t="s">
        <v>201</v>
      </c>
    </row>
    <row r="10" spans="1:2" ht="15.75" thickBot="1">
      <c r="A10" s="39" t="s">
        <v>1</v>
      </c>
      <c r="B10" s="91" t="s">
        <v>201</v>
      </c>
    </row>
    <row r="11" spans="1:6" ht="16.5" thickBot="1" thickTop="1">
      <c r="A11" s="6" t="s">
        <v>49</v>
      </c>
      <c r="B11" s="6" t="s">
        <v>6</v>
      </c>
      <c r="F11" t="s">
        <v>206</v>
      </c>
    </row>
    <row r="12" spans="1:2" ht="52.5" customHeight="1" thickBot="1" thickTop="1">
      <c r="A12" s="8" t="s">
        <v>27</v>
      </c>
      <c r="B12" s="83" t="s">
        <v>201</v>
      </c>
    </row>
    <row r="13" ht="16.5" thickBot="1" thickTop="1"/>
    <row r="14" spans="1:3" ht="15.75" thickTop="1">
      <c r="A14" s="34" t="s">
        <v>0</v>
      </c>
      <c r="B14" s="114" t="str">
        <f>B3</f>
        <v>ООО Коммунальные Системы "Улу-Юльское"</v>
      </c>
      <c r="C14" s="1"/>
    </row>
    <row r="15" spans="1:2" ht="15">
      <c r="A15" s="35" t="s">
        <v>29</v>
      </c>
      <c r="B15" s="94">
        <f>B4</f>
        <v>7012005870</v>
      </c>
    </row>
    <row r="16" spans="1:2" ht="15">
      <c r="A16" s="35" t="s">
        <v>30</v>
      </c>
      <c r="B16" s="94">
        <f>B5</f>
        <v>701201001</v>
      </c>
    </row>
    <row r="17" spans="1:2" ht="30.75" thickBot="1">
      <c r="A17" s="35" t="s">
        <v>87</v>
      </c>
      <c r="B17" s="115" t="str">
        <f>B6</f>
        <v>636948, Томская обл., Первомайский р-н, п.Улу-Юл, ул. 50 Лет Октября д.5</v>
      </c>
    </row>
    <row r="18" spans="1:2" ht="62.25" customHeight="1" thickTop="1">
      <c r="A18" s="36" t="s">
        <v>133</v>
      </c>
      <c r="B18" s="93" t="s">
        <v>201</v>
      </c>
    </row>
    <row r="19" spans="1:2" ht="30">
      <c r="A19" s="37" t="s">
        <v>25</v>
      </c>
      <c r="B19" s="92" t="s">
        <v>201</v>
      </c>
    </row>
    <row r="20" spans="1:2" ht="15">
      <c r="A20" s="38" t="s">
        <v>88</v>
      </c>
      <c r="B20" s="92" t="s">
        <v>201</v>
      </c>
    </row>
    <row r="21" spans="1:2" ht="15.75" thickBot="1">
      <c r="A21" s="39" t="s">
        <v>1</v>
      </c>
      <c r="B21" s="91" t="s">
        <v>201</v>
      </c>
    </row>
    <row r="22" spans="1:2" ht="16.5" thickBot="1" thickTop="1">
      <c r="A22" s="6" t="s">
        <v>49</v>
      </c>
      <c r="B22" s="6" t="s">
        <v>6</v>
      </c>
    </row>
    <row r="23" spans="1:2" ht="42" customHeight="1" thickBot="1" thickTop="1">
      <c r="A23" s="8" t="s">
        <v>28</v>
      </c>
      <c r="B23" s="83" t="s">
        <v>201</v>
      </c>
    </row>
    <row r="24" ht="15.75" thickTop="1"/>
    <row r="25" spans="1:4" ht="36" customHeight="1">
      <c r="A25" s="181" t="s">
        <v>106</v>
      </c>
      <c r="B25" s="181"/>
      <c r="C25" s="29"/>
      <c r="D25" s="29"/>
    </row>
    <row r="26" spans="1:4" ht="60.75" customHeight="1">
      <c r="A26" s="181" t="s">
        <v>176</v>
      </c>
      <c r="B26" s="181"/>
      <c r="C26" s="29"/>
      <c r="D26" s="2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D57"/>
  <sheetViews>
    <sheetView tabSelected="1" zoomScalePageLayoutView="0" workbookViewId="0" topLeftCell="A32">
      <selection activeCell="G37" sqref="G37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116" customWidth="1"/>
    <col min="4" max="4" width="11.421875" style="0" bestFit="1" customWidth="1"/>
  </cols>
  <sheetData>
    <row r="2" spans="1:2" ht="36" customHeight="1">
      <c r="A2" s="112" t="s">
        <v>178</v>
      </c>
      <c r="B2" s="183"/>
    </row>
    <row r="3" ht="14.25" customHeight="1"/>
    <row r="4" spans="1:2" ht="15">
      <c r="A4" s="9" t="s">
        <v>0</v>
      </c>
      <c r="B4" s="75" t="str">
        <f>'Т1.2'!C4</f>
        <v>ООО Коммунальные Системы "Улу-Юльское"</v>
      </c>
    </row>
    <row r="5" spans="1:2" ht="15">
      <c r="A5" s="9" t="s">
        <v>29</v>
      </c>
      <c r="B5" s="75">
        <f>'Т1.2'!C5</f>
        <v>7012005870</v>
      </c>
    </row>
    <row r="6" spans="1:2" ht="15">
      <c r="A6" s="9" t="s">
        <v>30</v>
      </c>
      <c r="B6" s="75">
        <f>'Т1.2'!C6</f>
        <v>701201001</v>
      </c>
    </row>
    <row r="7" spans="1:2" ht="30">
      <c r="A7" s="77" t="s">
        <v>87</v>
      </c>
      <c r="B7" s="76" t="str">
        <f>'Т1.2'!C7</f>
        <v>636948, Томская обл., Первомайский р-н, п.Улу-Юл, ул. 50 Лет Октября д.5</v>
      </c>
    </row>
    <row r="8" spans="1:2" ht="15">
      <c r="A8" s="9" t="s">
        <v>89</v>
      </c>
      <c r="B8" s="75">
        <v>2009</v>
      </c>
    </row>
    <row r="9" ht="15">
      <c r="B9" s="73"/>
    </row>
    <row r="10" ht="14.25" customHeight="1" thickBot="1"/>
    <row r="11" spans="1:2" ht="16.5" thickBot="1" thickTop="1">
      <c r="A11" s="10" t="s">
        <v>5</v>
      </c>
      <c r="B11" s="11" t="s">
        <v>6</v>
      </c>
    </row>
    <row r="12" spans="1:2" ht="31.5" customHeight="1" thickBot="1" thickTop="1">
      <c r="A12" s="46" t="s">
        <v>107</v>
      </c>
      <c r="B12" s="78" t="s">
        <v>192</v>
      </c>
    </row>
    <row r="13" spans="1:2" ht="16.5" thickBot="1" thickTop="1">
      <c r="A13" s="46" t="s">
        <v>108</v>
      </c>
      <c r="B13" s="85">
        <f>'[1]15 и 22'!$C$54/1000</f>
        <v>10346.15882</v>
      </c>
    </row>
    <row r="14" spans="1:2" ht="48.75" customHeight="1" thickTop="1">
      <c r="A14" s="40" t="s">
        <v>109</v>
      </c>
      <c r="B14" s="86">
        <f>'[1]15 и 22'!$C$53/1000</f>
        <v>12490.511248564191</v>
      </c>
    </row>
    <row r="15" spans="1:2" ht="30">
      <c r="A15" s="41" t="s">
        <v>46</v>
      </c>
      <c r="B15" s="87" t="s">
        <v>201</v>
      </c>
    </row>
    <row r="16" spans="1:2" ht="15">
      <c r="A16" s="41" t="s">
        <v>152</v>
      </c>
      <c r="B16" s="88" t="e">
        <f>'Т2.1'!#REF!</f>
        <v>#REF!</v>
      </c>
    </row>
    <row r="17" spans="1:2" ht="45">
      <c r="A17" s="41" t="s">
        <v>48</v>
      </c>
      <c r="B17" s="88">
        <f>'[1]Прил 9.1 Эл.энергия'!$F$32/1000</f>
        <v>526.32323</v>
      </c>
    </row>
    <row r="18" spans="1:2" ht="15">
      <c r="A18" s="42" t="s">
        <v>90</v>
      </c>
      <c r="B18" s="88">
        <f>'[1]Прил 9.1 Эл.энергия'!$E$32</f>
        <v>3.324237694926387</v>
      </c>
    </row>
    <row r="19" spans="1:4" ht="15">
      <c r="A19" s="42" t="s">
        <v>200</v>
      </c>
      <c r="B19" s="88">
        <f>'[1]Прил 9.1 Эл.энергия'!$D$32/1000</f>
        <v>158.329</v>
      </c>
      <c r="D19" s="82"/>
    </row>
    <row r="20" spans="1:2" ht="35.25" customHeight="1">
      <c r="A20" s="41" t="s">
        <v>50</v>
      </c>
      <c r="B20" s="88" t="s">
        <v>201</v>
      </c>
    </row>
    <row r="21" spans="1:2" ht="30">
      <c r="A21" s="41" t="s">
        <v>51</v>
      </c>
      <c r="B21" s="88" t="s">
        <v>201</v>
      </c>
    </row>
    <row r="22" spans="1:2" ht="45">
      <c r="A22" s="41" t="s">
        <v>52</v>
      </c>
      <c r="B22" s="88">
        <f>('[1]15 и 22'!$C$16+'[1]15 и 22'!$C$18+'[1]15 и 22'!$C$19)/1000</f>
        <v>1167.379287165206</v>
      </c>
    </row>
    <row r="23" spans="1:2" ht="45">
      <c r="A23" s="41" t="s">
        <v>53</v>
      </c>
      <c r="B23" s="88" t="s">
        <v>201</v>
      </c>
    </row>
    <row r="24" spans="1:2" ht="30">
      <c r="A24" s="41" t="s">
        <v>54</v>
      </c>
      <c r="B24" s="88" t="s">
        <v>201</v>
      </c>
    </row>
    <row r="25" spans="1:2" ht="30">
      <c r="A25" s="43" t="s">
        <v>55</v>
      </c>
      <c r="B25" s="88" t="s">
        <v>201</v>
      </c>
    </row>
    <row r="26" spans="1:2" ht="30">
      <c r="A26" s="41" t="s">
        <v>56</v>
      </c>
      <c r="B26" s="88">
        <f>'[1]15 и 22'!$C$47/1000</f>
        <v>1066.7395513989836</v>
      </c>
    </row>
    <row r="27" spans="1:2" ht="30">
      <c r="A27" s="43" t="s">
        <v>57</v>
      </c>
      <c r="B27" s="88">
        <f>'[1]15 и 22'!$C$48/1000</f>
        <v>623.2582036768151</v>
      </c>
    </row>
    <row r="28" spans="1:2" ht="30">
      <c r="A28" s="41" t="s">
        <v>58</v>
      </c>
      <c r="B28" s="88">
        <f>'[1]15 и 22'!$C$6/1000</f>
        <v>226.23071</v>
      </c>
    </row>
    <row r="29" spans="1:2" ht="63" thickBot="1">
      <c r="A29" s="44" t="s">
        <v>153</v>
      </c>
      <c r="B29" s="89" t="s">
        <v>201</v>
      </c>
    </row>
    <row r="30" spans="1:2" ht="31.5" thickBot="1" thickTop="1">
      <c r="A30" s="45" t="s">
        <v>110</v>
      </c>
      <c r="B30" s="90" t="s">
        <v>201</v>
      </c>
    </row>
    <row r="31" spans="1:2" ht="15.75" thickTop="1">
      <c r="A31" s="40" t="s">
        <v>111</v>
      </c>
      <c r="B31" s="86">
        <f>'[1]15 и 22'!$C$55/1000</f>
        <v>-2144.352428564191</v>
      </c>
    </row>
    <row r="32" spans="1:2" ht="91.5" customHeight="1" thickBot="1">
      <c r="A32" s="44" t="s">
        <v>7</v>
      </c>
      <c r="B32" s="89" t="s">
        <v>201</v>
      </c>
    </row>
    <row r="33" spans="1:2" ht="30.75" thickTop="1">
      <c r="A33" s="40" t="s">
        <v>112</v>
      </c>
      <c r="B33" s="86" t="s">
        <v>201</v>
      </c>
    </row>
    <row r="34" spans="1:2" ht="30.75" thickBot="1">
      <c r="A34" s="44" t="s">
        <v>9</v>
      </c>
      <c r="B34" s="89" t="s">
        <v>201</v>
      </c>
    </row>
    <row r="35" spans="1:2" ht="46.5" thickBot="1" thickTop="1">
      <c r="A35" s="46" t="s">
        <v>135</v>
      </c>
      <c r="B35" s="85" t="s">
        <v>201</v>
      </c>
    </row>
    <row r="36" spans="1:2" ht="16.5" thickBot="1" thickTop="1">
      <c r="A36" s="46" t="s">
        <v>113</v>
      </c>
      <c r="B36" s="85">
        <v>4.35</v>
      </c>
    </row>
    <row r="37" spans="1:2" ht="16.5" thickBot="1" thickTop="1">
      <c r="A37" s="46" t="s">
        <v>114</v>
      </c>
      <c r="B37" s="85">
        <v>2.22</v>
      </c>
    </row>
    <row r="38" spans="1:2" ht="31.5" thickBot="1" thickTop="1">
      <c r="A38" s="46" t="s">
        <v>115</v>
      </c>
      <c r="B38" s="85">
        <v>8.3</v>
      </c>
    </row>
    <row r="39" spans="1:2" ht="16.5" thickBot="1" thickTop="1">
      <c r="A39" s="46" t="s">
        <v>116</v>
      </c>
      <c r="B39" s="85" t="s">
        <v>201</v>
      </c>
    </row>
    <row r="40" spans="1:2" ht="30.75" thickTop="1">
      <c r="A40" s="40" t="s">
        <v>117</v>
      </c>
      <c r="B40" s="86">
        <f>10346158.82/1840/1000</f>
        <v>5.622912402173913</v>
      </c>
    </row>
    <row r="41" spans="1:2" ht="15">
      <c r="A41" s="41" t="s">
        <v>8</v>
      </c>
      <c r="B41" s="88">
        <v>0</v>
      </c>
    </row>
    <row r="42" spans="1:2" ht="15.75" thickBot="1">
      <c r="A42" s="44" t="s">
        <v>92</v>
      </c>
      <c r="B42" s="89">
        <f>B40-B41</f>
        <v>5.622912402173913</v>
      </c>
    </row>
    <row r="43" spans="1:2" ht="32.25" customHeight="1" thickBot="1" thickTop="1">
      <c r="A43" s="46" t="s">
        <v>118</v>
      </c>
      <c r="B43" s="85">
        <v>30.9</v>
      </c>
    </row>
    <row r="44" spans="1:2" ht="31.5" thickBot="1" thickTop="1">
      <c r="A44" s="46" t="s">
        <v>119</v>
      </c>
      <c r="B44" s="85">
        <v>8.4</v>
      </c>
    </row>
    <row r="45" spans="1:2" ht="31.5" thickBot="1" thickTop="1">
      <c r="A45" s="46" t="s">
        <v>120</v>
      </c>
      <c r="B45" s="85" t="s">
        <v>201</v>
      </c>
    </row>
    <row r="46" spans="1:2" ht="16.5" thickBot="1" thickTop="1">
      <c r="A46" s="46" t="s">
        <v>121</v>
      </c>
      <c r="B46" s="85" t="s">
        <v>201</v>
      </c>
    </row>
    <row r="47" spans="1:2" ht="16.5" thickBot="1" thickTop="1">
      <c r="A47" s="46" t="s">
        <v>122</v>
      </c>
      <c r="B47" s="85" t="s">
        <v>201</v>
      </c>
    </row>
    <row r="48" spans="1:2" ht="16.5" thickBot="1" thickTop="1">
      <c r="A48" s="46" t="s">
        <v>123</v>
      </c>
      <c r="B48" s="85" t="s">
        <v>201</v>
      </c>
    </row>
    <row r="49" spans="1:2" ht="31.5" thickBot="1" thickTop="1">
      <c r="A49" s="46" t="s">
        <v>124</v>
      </c>
      <c r="B49" s="85">
        <f>'[1]15 и 22'!$C$61</f>
        <v>12</v>
      </c>
    </row>
    <row r="50" spans="1:2" ht="46.5" thickBot="1" thickTop="1">
      <c r="A50" s="46" t="s">
        <v>125</v>
      </c>
      <c r="B50" s="85">
        <v>196.8</v>
      </c>
    </row>
    <row r="51" spans="1:2" ht="46.5" thickBot="1" thickTop="1">
      <c r="A51" s="46" t="s">
        <v>126</v>
      </c>
      <c r="B51" s="85">
        <v>19.3</v>
      </c>
    </row>
    <row r="52" spans="1:2" ht="46.5" thickBot="1" thickTop="1">
      <c r="A52" s="46" t="s">
        <v>127</v>
      </c>
      <c r="B52" s="85" t="s">
        <v>201</v>
      </c>
    </row>
    <row r="53" ht="15.75" thickTop="1"/>
    <row r="54" spans="1:2" ht="30" customHeight="1">
      <c r="A54" s="181" t="s">
        <v>134</v>
      </c>
      <c r="B54" s="181"/>
    </row>
    <row r="55" spans="1:2" ht="33" customHeight="1">
      <c r="A55" s="182" t="s">
        <v>146</v>
      </c>
      <c r="B55" s="182"/>
    </row>
    <row r="56" spans="1:2" ht="105.75" customHeight="1">
      <c r="A56" s="181" t="s">
        <v>154</v>
      </c>
      <c r="B56" s="181"/>
    </row>
    <row r="57" spans="1:2" ht="33.75" customHeight="1">
      <c r="A57" s="181" t="s">
        <v>136</v>
      </c>
      <c r="B57" s="18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9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6.140625" style="50" customWidth="1"/>
    <col min="2" max="2" width="40.28125" style="117" customWidth="1"/>
    <col min="3" max="3" width="25.8515625" style="50" customWidth="1"/>
    <col min="4" max="16384" width="9.140625" style="50" customWidth="1"/>
  </cols>
  <sheetData>
    <row r="1" spans="1:2" ht="15">
      <c r="A1" s="112" t="s">
        <v>179</v>
      </c>
      <c r="B1" s="184"/>
    </row>
    <row r="2" spans="1:2" ht="30">
      <c r="A2" s="9" t="s">
        <v>0</v>
      </c>
      <c r="B2" s="79" t="str">
        <f>'Т1.2'!C4</f>
        <v>ООО Коммунальные Системы "Улу-Юльское"</v>
      </c>
    </row>
    <row r="3" spans="1:2" ht="15">
      <c r="A3" s="9" t="s">
        <v>29</v>
      </c>
      <c r="B3" s="79">
        <f>'Т1.2'!C5</f>
        <v>7012005870</v>
      </c>
    </row>
    <row r="4" spans="1:2" ht="15">
      <c r="A4" s="9" t="s">
        <v>30</v>
      </c>
      <c r="B4" s="79">
        <f>'Т1.2'!C6</f>
        <v>701201001</v>
      </c>
    </row>
    <row r="5" spans="1:2" ht="30">
      <c r="A5" s="81" t="s">
        <v>87</v>
      </c>
      <c r="B5" s="80" t="str">
        <f>'Т1.2'!C7</f>
        <v>636948, Томская обл., Первомайский р-н, п.Улу-Юл, ул. 50 Лет Октября д.5</v>
      </c>
    </row>
    <row r="6" spans="1:2" ht="15">
      <c r="A6" s="9" t="s">
        <v>89</v>
      </c>
      <c r="B6" s="79">
        <v>2009</v>
      </c>
    </row>
    <row r="8" ht="15.75" thickBot="1"/>
    <row r="9" spans="1:2" ht="16.5" thickBot="1" thickTop="1">
      <c r="A9" s="128" t="s">
        <v>5</v>
      </c>
      <c r="B9" s="129" t="s">
        <v>6</v>
      </c>
    </row>
    <row r="10" spans="1:2" s="47" customFormat="1" ht="15.75" thickTop="1">
      <c r="A10" s="51" t="s">
        <v>155</v>
      </c>
      <c r="B10" s="118">
        <f>SUM(B42,B52)</f>
        <v>9233.839302</v>
      </c>
    </row>
    <row r="11" spans="1:2" s="47" customFormat="1" ht="15">
      <c r="A11" s="52" t="s">
        <v>207</v>
      </c>
      <c r="B11" s="119" t="s">
        <v>201</v>
      </c>
    </row>
    <row r="12" spans="1:2" s="47" customFormat="1" ht="15">
      <c r="A12" s="48" t="s">
        <v>208</v>
      </c>
      <c r="B12" s="118" t="s">
        <v>201</v>
      </c>
    </row>
    <row r="13" spans="1:2" s="47" customFormat="1" ht="15">
      <c r="A13" s="48" t="s">
        <v>209</v>
      </c>
      <c r="B13" s="118" t="s">
        <v>201</v>
      </c>
    </row>
    <row r="14" spans="1:2" s="47" customFormat="1" ht="15">
      <c r="A14" s="48" t="s">
        <v>210</v>
      </c>
      <c r="B14" s="118" t="s">
        <v>201</v>
      </c>
    </row>
    <row r="15" spans="1:2" s="47" customFormat="1" ht="15">
      <c r="A15" s="48" t="s">
        <v>47</v>
      </c>
      <c r="B15" s="119" t="s">
        <v>201</v>
      </c>
    </row>
    <row r="16" spans="1:2" s="47" customFormat="1" ht="15">
      <c r="A16" s="52" t="s">
        <v>211</v>
      </c>
      <c r="B16" s="119" t="s">
        <v>201</v>
      </c>
    </row>
    <row r="17" spans="1:2" s="47" customFormat="1" ht="15">
      <c r="A17" s="48" t="s">
        <v>212</v>
      </c>
      <c r="B17" s="119" t="s">
        <v>201</v>
      </c>
    </row>
    <row r="18" spans="1:2" s="47" customFormat="1" ht="30">
      <c r="A18" s="48" t="s">
        <v>213</v>
      </c>
      <c r="B18" s="119" t="s">
        <v>201</v>
      </c>
    </row>
    <row r="19" spans="1:2" s="47" customFormat="1" ht="15">
      <c r="A19" s="48" t="s">
        <v>214</v>
      </c>
      <c r="B19" s="119" t="s">
        <v>201</v>
      </c>
    </row>
    <row r="20" spans="1:2" s="47" customFormat="1" ht="15">
      <c r="A20" s="48" t="s">
        <v>47</v>
      </c>
      <c r="B20" s="119" t="s">
        <v>201</v>
      </c>
    </row>
    <row r="21" spans="1:2" s="47" customFormat="1" ht="15">
      <c r="A21" s="131" t="s">
        <v>215</v>
      </c>
      <c r="B21" s="119" t="s">
        <v>201</v>
      </c>
    </row>
    <row r="22" spans="1:2" s="47" customFormat="1" ht="30">
      <c r="A22" s="48" t="s">
        <v>216</v>
      </c>
      <c r="B22" s="119" t="s">
        <v>201</v>
      </c>
    </row>
    <row r="23" spans="1:2" s="47" customFormat="1" ht="15">
      <c r="A23" s="48" t="s">
        <v>217</v>
      </c>
      <c r="B23" s="119" t="s">
        <v>201</v>
      </c>
    </row>
    <row r="24" spans="1:2" s="47" customFormat="1" ht="15">
      <c r="A24" s="48" t="s">
        <v>214</v>
      </c>
      <c r="B24" s="119" t="s">
        <v>201</v>
      </c>
    </row>
    <row r="25" spans="1:2" s="47" customFormat="1" ht="15">
      <c r="A25" s="48" t="s">
        <v>47</v>
      </c>
      <c r="B25" s="119" t="s">
        <v>201</v>
      </c>
    </row>
    <row r="26" spans="1:2" s="47" customFormat="1" ht="15">
      <c r="A26" s="131" t="s">
        <v>218</v>
      </c>
      <c r="B26" s="119" t="s">
        <v>201</v>
      </c>
    </row>
    <row r="27" spans="1:2" s="47" customFormat="1" ht="30">
      <c r="A27" s="48" t="s">
        <v>219</v>
      </c>
      <c r="B27" s="119" t="s">
        <v>201</v>
      </c>
    </row>
    <row r="28" spans="1:2" s="47" customFormat="1" ht="30">
      <c r="A28" s="48" t="s">
        <v>220</v>
      </c>
      <c r="B28" s="119" t="s">
        <v>201</v>
      </c>
    </row>
    <row r="29" spans="1:2" s="47" customFormat="1" ht="15">
      <c r="A29" s="48" t="s">
        <v>214</v>
      </c>
      <c r="B29" s="119" t="s">
        <v>201</v>
      </c>
    </row>
    <row r="30" spans="1:2" s="47" customFormat="1" ht="15">
      <c r="A30" s="48" t="s">
        <v>47</v>
      </c>
      <c r="B30" s="119" t="s">
        <v>201</v>
      </c>
    </row>
    <row r="31" spans="1:2" s="47" customFormat="1" ht="15">
      <c r="A31" s="52" t="s">
        <v>221</v>
      </c>
      <c r="B31" s="119" t="s">
        <v>201</v>
      </c>
    </row>
    <row r="32" spans="1:2" s="47" customFormat="1" ht="15">
      <c r="A32" s="48" t="s">
        <v>222</v>
      </c>
      <c r="B32" s="119" t="s">
        <v>201</v>
      </c>
    </row>
    <row r="33" spans="1:2" s="47" customFormat="1" ht="30">
      <c r="A33" s="48" t="s">
        <v>220</v>
      </c>
      <c r="B33" s="119" t="s">
        <v>201</v>
      </c>
    </row>
    <row r="34" spans="1:2" s="47" customFormat="1" ht="15">
      <c r="A34" s="48" t="s">
        <v>223</v>
      </c>
      <c r="B34" s="119" t="s">
        <v>201</v>
      </c>
    </row>
    <row r="35" spans="1:2" s="47" customFormat="1" ht="15">
      <c r="A35" s="48" t="s">
        <v>47</v>
      </c>
      <c r="B35" s="119" t="s">
        <v>201</v>
      </c>
    </row>
    <row r="36" spans="1:2" s="47" customFormat="1" ht="15">
      <c r="A36" s="52" t="s">
        <v>224</v>
      </c>
      <c r="B36" s="119" t="s">
        <v>201</v>
      </c>
    </row>
    <row r="37" spans="1:2" s="47" customFormat="1" ht="15">
      <c r="A37" s="48" t="s">
        <v>225</v>
      </c>
      <c r="B37" s="119" t="s">
        <v>201</v>
      </c>
    </row>
    <row r="38" spans="1:2" s="47" customFormat="1" ht="15">
      <c r="A38" s="48" t="s">
        <v>147</v>
      </c>
      <c r="B38" s="119" t="s">
        <v>201</v>
      </c>
    </row>
    <row r="39" spans="1:2" s="47" customFormat="1" ht="15">
      <c r="A39" s="48" t="s">
        <v>149</v>
      </c>
      <c r="B39" s="119" t="s">
        <v>201</v>
      </c>
    </row>
    <row r="40" spans="1:2" s="47" customFormat="1" ht="15">
      <c r="A40" s="48" t="s">
        <v>47</v>
      </c>
      <c r="B40" s="119" t="s">
        <v>201</v>
      </c>
    </row>
    <row r="41" spans="1:2" s="47" customFormat="1" ht="15">
      <c r="A41" s="52" t="s">
        <v>148</v>
      </c>
      <c r="B41" s="119" t="s">
        <v>201</v>
      </c>
    </row>
    <row r="42" spans="1:2" s="47" customFormat="1" ht="15">
      <c r="A42" s="48" t="s">
        <v>150</v>
      </c>
      <c r="B42" s="118">
        <f>'[1]Прил 10.3 Свод баланс'!$H$10/1000</f>
        <v>9044.278872</v>
      </c>
    </row>
    <row r="43" spans="1:2" s="47" customFormat="1" ht="15">
      <c r="A43" s="48" t="s">
        <v>147</v>
      </c>
      <c r="B43" s="118">
        <f>B42/B44*1000</f>
        <v>7972.531466904086</v>
      </c>
    </row>
    <row r="44" spans="1:2" s="47" customFormat="1" ht="15">
      <c r="A44" s="48" t="s">
        <v>149</v>
      </c>
      <c r="B44" s="118">
        <f>'[1]Прил 10.3 Свод баланс'!$G$10</f>
        <v>1134.4299999999998</v>
      </c>
    </row>
    <row r="45" spans="1:2" s="47" customFormat="1" ht="15">
      <c r="A45" s="48" t="s">
        <v>47</v>
      </c>
      <c r="B45" s="119" t="s">
        <v>193</v>
      </c>
    </row>
    <row r="46" spans="1:2" s="47" customFormat="1" ht="15">
      <c r="A46" s="52" t="s">
        <v>226</v>
      </c>
      <c r="B46" s="119" t="s">
        <v>201</v>
      </c>
    </row>
    <row r="47" spans="1:2" s="47" customFormat="1" ht="30">
      <c r="A47" s="48" t="s">
        <v>227</v>
      </c>
      <c r="B47" s="119" t="s">
        <v>201</v>
      </c>
    </row>
    <row r="48" spans="1:2" s="47" customFormat="1" ht="15">
      <c r="A48" s="48" t="s">
        <v>147</v>
      </c>
      <c r="B48" s="119" t="s">
        <v>201</v>
      </c>
    </row>
    <row r="49" spans="1:2" s="47" customFormat="1" ht="15">
      <c r="A49" s="48" t="s">
        <v>149</v>
      </c>
      <c r="B49" s="119" t="s">
        <v>201</v>
      </c>
    </row>
    <row r="50" spans="1:2" s="47" customFormat="1" ht="15">
      <c r="A50" s="48" t="s">
        <v>47</v>
      </c>
      <c r="B50" s="119" t="s">
        <v>201</v>
      </c>
    </row>
    <row r="51" spans="1:2" s="47" customFormat="1" ht="15">
      <c r="A51" s="52" t="s">
        <v>198</v>
      </c>
      <c r="B51" s="119" t="s">
        <v>201</v>
      </c>
    </row>
    <row r="52" spans="1:2" s="47" customFormat="1" ht="15">
      <c r="A52" s="48" t="s">
        <v>199</v>
      </c>
      <c r="B52" s="118">
        <f>'[1]Прил 10.3 Свод баланс'!$H$12/1000</f>
        <v>189.56043000000003</v>
      </c>
    </row>
    <row r="53" spans="1:2" s="47" customFormat="1" ht="15">
      <c r="A53" s="48" t="s">
        <v>147</v>
      </c>
      <c r="B53" s="118">
        <f>B52/B54*1000</f>
        <v>423.12595982142864</v>
      </c>
    </row>
    <row r="54" spans="1:2" s="47" customFormat="1" ht="15">
      <c r="A54" s="48" t="s">
        <v>149</v>
      </c>
      <c r="B54" s="118">
        <f>'[1]Прил 10.3 Свод баланс'!$G$12</f>
        <v>448</v>
      </c>
    </row>
    <row r="55" spans="1:2" s="47" customFormat="1" ht="15">
      <c r="A55" s="48" t="s">
        <v>47</v>
      </c>
      <c r="B55" s="119" t="s">
        <v>193</v>
      </c>
    </row>
    <row r="56" spans="1:2" s="47" customFormat="1" ht="15">
      <c r="A56" s="52" t="s">
        <v>228</v>
      </c>
      <c r="B56" s="119" t="s">
        <v>201</v>
      </c>
    </row>
    <row r="57" spans="1:2" s="47" customFormat="1" ht="15">
      <c r="A57" s="48" t="s">
        <v>229</v>
      </c>
      <c r="B57" s="119" t="s">
        <v>201</v>
      </c>
    </row>
    <row r="58" spans="1:2" s="47" customFormat="1" ht="15">
      <c r="A58" s="48" t="s">
        <v>147</v>
      </c>
      <c r="B58" s="119" t="s">
        <v>201</v>
      </c>
    </row>
    <row r="59" spans="1:2" s="47" customFormat="1" ht="15">
      <c r="A59" s="48" t="s">
        <v>149</v>
      </c>
      <c r="B59" s="119" t="s">
        <v>201</v>
      </c>
    </row>
    <row r="60" spans="1:2" s="47" customFormat="1" ht="15">
      <c r="A60" s="48" t="s">
        <v>47</v>
      </c>
      <c r="B60" s="119" t="s">
        <v>201</v>
      </c>
    </row>
    <row r="61" spans="1:2" s="47" customFormat="1" ht="15">
      <c r="A61" s="52" t="s">
        <v>230</v>
      </c>
      <c r="B61" s="119" t="s">
        <v>201</v>
      </c>
    </row>
    <row r="62" spans="1:2" s="47" customFormat="1" ht="15">
      <c r="A62" s="48" t="s">
        <v>231</v>
      </c>
      <c r="B62" s="119" t="s">
        <v>201</v>
      </c>
    </row>
    <row r="63" spans="1:2" s="47" customFormat="1" ht="15">
      <c r="A63" s="48" t="s">
        <v>147</v>
      </c>
      <c r="B63" s="119" t="s">
        <v>201</v>
      </c>
    </row>
    <row r="64" spans="1:2" s="47" customFormat="1" ht="15">
      <c r="A64" s="48" t="s">
        <v>149</v>
      </c>
      <c r="B64" s="119" t="s">
        <v>201</v>
      </c>
    </row>
    <row r="65" spans="1:2" s="47" customFormat="1" ht="15">
      <c r="A65" s="48" t="s">
        <v>47</v>
      </c>
      <c r="B65" s="119" t="s">
        <v>201</v>
      </c>
    </row>
    <row r="66" spans="1:2" s="47" customFormat="1" ht="15">
      <c r="A66" s="52" t="s">
        <v>232</v>
      </c>
      <c r="B66" s="119" t="s">
        <v>201</v>
      </c>
    </row>
    <row r="67" spans="1:2" s="47" customFormat="1" ht="15">
      <c r="A67" s="48" t="s">
        <v>233</v>
      </c>
      <c r="B67" s="119" t="s">
        <v>201</v>
      </c>
    </row>
    <row r="68" spans="1:2" s="47" customFormat="1" ht="15">
      <c r="A68" s="48" t="s">
        <v>147</v>
      </c>
      <c r="B68" s="119" t="s">
        <v>201</v>
      </c>
    </row>
    <row r="69" spans="1:2" s="47" customFormat="1" ht="15">
      <c r="A69" s="48" t="s">
        <v>149</v>
      </c>
      <c r="B69" s="119" t="s">
        <v>201</v>
      </c>
    </row>
    <row r="70" spans="1:2" s="47" customFormat="1" ht="15">
      <c r="A70" s="48" t="s">
        <v>47</v>
      </c>
      <c r="B70" s="119" t="s">
        <v>201</v>
      </c>
    </row>
    <row r="71" spans="1:2" s="47" customFormat="1" ht="15">
      <c r="A71" s="52" t="s">
        <v>234</v>
      </c>
      <c r="B71" s="119" t="s">
        <v>201</v>
      </c>
    </row>
    <row r="72" spans="1:2" s="47" customFormat="1" ht="15">
      <c r="A72" s="48" t="s">
        <v>235</v>
      </c>
      <c r="B72" s="119" t="s">
        <v>201</v>
      </c>
    </row>
    <row r="73" spans="1:2" s="47" customFormat="1" ht="15">
      <c r="A73" s="48" t="s">
        <v>147</v>
      </c>
      <c r="B73" s="119" t="s">
        <v>201</v>
      </c>
    </row>
    <row r="74" spans="1:2" s="47" customFormat="1" ht="15">
      <c r="A74" s="48" t="s">
        <v>149</v>
      </c>
      <c r="B74" s="119" t="s">
        <v>201</v>
      </c>
    </row>
    <row r="75" spans="1:2" s="47" customFormat="1" ht="15">
      <c r="A75" s="48" t="s">
        <v>47</v>
      </c>
      <c r="B75" s="119" t="s">
        <v>201</v>
      </c>
    </row>
    <row r="76" spans="1:2" s="47" customFormat="1" ht="15">
      <c r="A76" s="52" t="s">
        <v>236</v>
      </c>
      <c r="B76" s="119" t="s">
        <v>201</v>
      </c>
    </row>
    <row r="77" spans="1:2" s="47" customFormat="1" ht="30">
      <c r="A77" s="48" t="s">
        <v>237</v>
      </c>
      <c r="B77" s="119" t="s">
        <v>201</v>
      </c>
    </row>
    <row r="78" spans="1:2" s="47" customFormat="1" ht="15">
      <c r="A78" s="48" t="s">
        <v>147</v>
      </c>
      <c r="B78" s="119" t="s">
        <v>201</v>
      </c>
    </row>
    <row r="79" spans="1:2" s="47" customFormat="1" ht="15">
      <c r="A79" s="48" t="s">
        <v>149</v>
      </c>
      <c r="B79" s="119" t="s">
        <v>201</v>
      </c>
    </row>
    <row r="80" spans="1:2" s="47" customFormat="1" ht="15">
      <c r="A80" s="48" t="s">
        <v>47</v>
      </c>
      <c r="B80" s="119" t="s">
        <v>201</v>
      </c>
    </row>
    <row r="81" spans="1:2" ht="30">
      <c r="A81" s="52" t="s">
        <v>238</v>
      </c>
      <c r="B81" s="132" t="s">
        <v>201</v>
      </c>
    </row>
    <row r="82" spans="1:2" ht="30">
      <c r="A82" s="48" t="s">
        <v>239</v>
      </c>
      <c r="B82" s="132" t="s">
        <v>201</v>
      </c>
    </row>
    <row r="83" spans="1:2" ht="15">
      <c r="A83" s="48" t="s">
        <v>47</v>
      </c>
      <c r="B83" s="132" t="s">
        <v>201</v>
      </c>
    </row>
    <row r="84" spans="1:2" ht="30">
      <c r="A84" s="48" t="s">
        <v>240</v>
      </c>
      <c r="B84" s="132" t="s">
        <v>201</v>
      </c>
    </row>
    <row r="85" spans="1:2" ht="15">
      <c r="A85" s="48" t="s">
        <v>241</v>
      </c>
      <c r="B85" s="132" t="s">
        <v>201</v>
      </c>
    </row>
    <row r="86" spans="1:2" ht="15">
      <c r="A86" s="52" t="s">
        <v>242</v>
      </c>
      <c r="B86" s="132" t="s">
        <v>201</v>
      </c>
    </row>
    <row r="87" spans="1:2" s="47" customFormat="1" ht="15">
      <c r="A87" s="48" t="s">
        <v>243</v>
      </c>
      <c r="B87" s="119" t="s">
        <v>201</v>
      </c>
    </row>
    <row r="88" spans="1:2" s="47" customFormat="1" ht="15">
      <c r="A88" s="48" t="s">
        <v>147</v>
      </c>
      <c r="B88" s="119" t="s">
        <v>201</v>
      </c>
    </row>
    <row r="89" spans="1:2" s="47" customFormat="1" ht="15">
      <c r="A89" s="48" t="s">
        <v>149</v>
      </c>
      <c r="B89" s="119" t="s">
        <v>201</v>
      </c>
    </row>
    <row r="90" spans="1:2" s="47" customFormat="1" ht="15.75" thickBot="1">
      <c r="A90" s="48" t="s">
        <v>47</v>
      </c>
      <c r="B90" s="133" t="s">
        <v>201</v>
      </c>
    </row>
    <row r="91" ht="15">
      <c r="A91" s="49" t="s">
        <v>151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16"/>
  <sheetViews>
    <sheetView zoomScalePageLayoutView="0" workbookViewId="0" topLeftCell="A1">
      <selection activeCell="B10" sqref="B10: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12" t="s">
        <v>194</v>
      </c>
      <c r="B2" s="183"/>
    </row>
    <row r="3" spans="1:2" ht="57.75" customHeight="1">
      <c r="A3" s="183"/>
      <c r="B3" s="183"/>
    </row>
    <row r="4" spans="1:2" ht="15">
      <c r="A4" s="9" t="s">
        <v>0</v>
      </c>
      <c r="B4" s="72" t="str">
        <f>'Т2.1'!B2</f>
        <v>ООО Коммунальные Системы "Улу-Юльское"</v>
      </c>
    </row>
    <row r="5" spans="1:2" ht="15">
      <c r="A5" s="9" t="s">
        <v>29</v>
      </c>
      <c r="B5" s="72">
        <f>'Т2.1'!B3</f>
        <v>7012005870</v>
      </c>
    </row>
    <row r="6" spans="1:2" ht="15">
      <c r="A6" s="9" t="s">
        <v>30</v>
      </c>
      <c r="B6" s="72">
        <f>'Т2.1'!B4</f>
        <v>701201001</v>
      </c>
    </row>
    <row r="7" spans="1:2" ht="30">
      <c r="A7" s="81" t="s">
        <v>87</v>
      </c>
      <c r="B7" s="76" t="str">
        <f>'Т2.1'!B5</f>
        <v>636948, Томская обл., Первомайский р-н, п.Улу-Юл, ул. 50 Лет Октября д.5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83">
        <v>0</v>
      </c>
    </row>
    <row r="11" spans="1:2" ht="46.5" thickBot="1" thickTop="1">
      <c r="A11" s="12" t="s">
        <v>12</v>
      </c>
      <c r="B11" s="83">
        <v>0</v>
      </c>
    </row>
    <row r="12" spans="1:2" ht="31.5" thickBot="1" thickTop="1">
      <c r="A12" s="12" t="s">
        <v>13</v>
      </c>
      <c r="B12" s="83">
        <v>0</v>
      </c>
    </row>
    <row r="13" spans="1:2" ht="51.75" customHeight="1" thickBot="1" thickTop="1">
      <c r="A13" s="7" t="s">
        <v>14</v>
      </c>
      <c r="B13" s="83">
        <v>0</v>
      </c>
    </row>
    <row r="14" ht="15.75" thickTop="1"/>
    <row r="16" spans="1:2" ht="37.5" customHeight="1">
      <c r="A16" s="181" t="s">
        <v>137</v>
      </c>
      <c r="B16" s="18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42">
      <selection activeCell="Q42" sqref="Q42"/>
    </sheetView>
  </sheetViews>
  <sheetFormatPr defaultColWidth="9.140625" defaultRowHeight="15"/>
  <cols>
    <col min="1" max="1" width="49.28125" style="0" customWidth="1"/>
    <col min="2" max="2" width="32.57421875" style="32" customWidth="1"/>
    <col min="3" max="3" width="25.421875" style="32" customWidth="1"/>
    <col min="4" max="14" width="9.140625" style="32" customWidth="1"/>
  </cols>
  <sheetData>
    <row r="1" ht="18" thickBot="1">
      <c r="A1" s="69" t="s">
        <v>180</v>
      </c>
    </row>
    <row r="2" spans="1:3" ht="15">
      <c r="A2" s="219" t="s">
        <v>0</v>
      </c>
      <c r="B2" s="221" t="str">
        <f>'Т1.2'!C4</f>
        <v>ООО Коммунальные Системы "Улу-Юльское"</v>
      </c>
      <c r="C2" s="222"/>
    </row>
    <row r="3" spans="1:3" ht="15.75" thickBot="1">
      <c r="A3" s="220"/>
      <c r="B3" s="223"/>
      <c r="C3" s="224"/>
    </row>
    <row r="4" spans="1:3" ht="15.75" thickBot="1">
      <c r="A4" s="20" t="s">
        <v>29</v>
      </c>
      <c r="B4" s="217">
        <f>'Т1.3.'!B4</f>
        <v>7012005870</v>
      </c>
      <c r="C4" s="218"/>
    </row>
    <row r="5" spans="1:3" ht="15.75" thickBot="1">
      <c r="A5" s="20" t="s">
        <v>30</v>
      </c>
      <c r="B5" s="217">
        <f>'Т1.1.'!D6</f>
        <v>701201001</v>
      </c>
      <c r="C5" s="218"/>
    </row>
    <row r="6" spans="1:3" ht="32.25" customHeight="1" thickBot="1">
      <c r="A6" s="20" t="s">
        <v>87</v>
      </c>
      <c r="B6" s="214" t="str">
        <f>'Т1.1.'!D7</f>
        <v>636948, Томская обл., Первомайский р-н, п.Улу-Юл, ул. 50 Лет Октября д.5</v>
      </c>
      <c r="C6" s="215"/>
    </row>
    <row r="7" spans="1:3" ht="14.25" customHeight="1" thickBot="1">
      <c r="A7" s="54" t="s">
        <v>59</v>
      </c>
      <c r="B7" s="217" t="s">
        <v>201</v>
      </c>
      <c r="C7" s="218"/>
    </row>
    <row r="8" spans="1:3" ht="36.75" customHeight="1" hidden="1">
      <c r="A8" s="216"/>
      <c r="B8" s="112"/>
      <c r="C8" s="112"/>
    </row>
    <row r="9" ht="1.5" customHeight="1">
      <c r="B9" s="32" t="s">
        <v>201</v>
      </c>
    </row>
    <row r="10" spans="1:3" ht="42.75" customHeight="1">
      <c r="A10" s="26" t="s">
        <v>128</v>
      </c>
      <c r="B10" s="211" t="s">
        <v>201</v>
      </c>
      <c r="C10" s="212"/>
    </row>
    <row r="11" spans="1:3" ht="48" customHeight="1">
      <c r="A11" s="26" t="s">
        <v>129</v>
      </c>
      <c r="B11" s="211" t="s">
        <v>201</v>
      </c>
      <c r="C11" s="212"/>
    </row>
    <row r="12" spans="1:3" ht="47.25" customHeight="1">
      <c r="A12" s="27" t="s">
        <v>130</v>
      </c>
      <c r="B12" s="211" t="s">
        <v>201</v>
      </c>
      <c r="C12" s="212"/>
    </row>
    <row r="13" spans="1:3" ht="24.75" customHeight="1">
      <c r="A13" s="213" t="s">
        <v>131</v>
      </c>
      <c r="B13" s="213"/>
      <c r="C13" s="213"/>
    </row>
    <row r="14" ht="15" hidden="1"/>
    <row r="15" spans="1:3" ht="45.75" thickBot="1">
      <c r="A15" s="21" t="s">
        <v>140</v>
      </c>
      <c r="B15" s="22" t="s">
        <v>62</v>
      </c>
      <c r="C15" s="22" t="s">
        <v>60</v>
      </c>
    </row>
    <row r="16" spans="1:3" ht="15.75" thickBot="1">
      <c r="A16" s="23" t="s">
        <v>98</v>
      </c>
      <c r="B16" s="120" t="s">
        <v>201</v>
      </c>
      <c r="C16" s="121" t="s">
        <v>201</v>
      </c>
    </row>
    <row r="17" spans="1:3" ht="15">
      <c r="A17" s="24" t="s">
        <v>99</v>
      </c>
      <c r="B17" s="122" t="s">
        <v>201</v>
      </c>
      <c r="C17" s="122" t="s">
        <v>201</v>
      </c>
    </row>
    <row r="18" spans="1:3" ht="15">
      <c r="A18" s="25" t="s">
        <v>100</v>
      </c>
      <c r="B18" s="84" t="s">
        <v>201</v>
      </c>
      <c r="C18" s="84" t="s">
        <v>201</v>
      </c>
    </row>
    <row r="19" spans="1:3" ht="15">
      <c r="A19" s="25" t="s">
        <v>101</v>
      </c>
      <c r="B19" s="84" t="s">
        <v>201</v>
      </c>
      <c r="C19" s="84" t="s">
        <v>201</v>
      </c>
    </row>
    <row r="20" spans="1:4" ht="18">
      <c r="A20" s="208" t="s">
        <v>182</v>
      </c>
      <c r="B20" s="208"/>
      <c r="C20" s="208"/>
      <c r="D20" s="208"/>
    </row>
    <row r="21" spans="1:2" ht="3" customHeight="1" thickBot="1">
      <c r="A21" s="53"/>
      <c r="B21" s="123"/>
    </row>
    <row r="22" spans="1:4" ht="46.5" customHeight="1" hidden="1" thickBot="1">
      <c r="A22" s="70"/>
      <c r="B22" s="209"/>
      <c r="C22" s="209"/>
      <c r="D22" s="209"/>
    </row>
    <row r="23" spans="1:4" ht="35.25" customHeight="1" hidden="1" thickBot="1">
      <c r="A23" s="70"/>
      <c r="B23" s="209"/>
      <c r="C23" s="209"/>
      <c r="D23" s="209"/>
    </row>
    <row r="24" spans="1:4" ht="15.75" hidden="1" thickBot="1">
      <c r="A24" s="70"/>
      <c r="B24" s="209"/>
      <c r="C24" s="209"/>
      <c r="D24" s="209"/>
    </row>
    <row r="25" spans="1:4" ht="15.75" hidden="1" thickBot="1">
      <c r="A25" s="70"/>
      <c r="B25" s="209"/>
      <c r="C25" s="209"/>
      <c r="D25" s="209"/>
    </row>
    <row r="26" ht="15.75" hidden="1" thickBot="1">
      <c r="A26" s="3"/>
    </row>
    <row r="27" spans="1:4" ht="15.75" thickBot="1">
      <c r="A27" s="210" t="s">
        <v>181</v>
      </c>
      <c r="B27" s="196" t="s">
        <v>157</v>
      </c>
      <c r="C27" s="196" t="s">
        <v>105</v>
      </c>
      <c r="D27" s="198" t="s">
        <v>163</v>
      </c>
    </row>
    <row r="28" spans="1:4" ht="15.75" thickBot="1">
      <c r="A28" s="210"/>
      <c r="B28" s="197"/>
      <c r="C28" s="197"/>
      <c r="D28" s="199"/>
    </row>
    <row r="29" spans="1:4" ht="27.75" customHeight="1" thickBot="1">
      <c r="A29" s="200" t="s">
        <v>183</v>
      </c>
      <c r="B29" s="201"/>
      <c r="C29" s="201"/>
      <c r="D29" s="202"/>
    </row>
    <row r="30" spans="1:4" ht="15">
      <c r="A30" s="58" t="s">
        <v>164</v>
      </c>
      <c r="B30" s="55" t="s">
        <v>201</v>
      </c>
      <c r="C30" s="55" t="s">
        <v>201</v>
      </c>
      <c r="D30" s="55" t="s">
        <v>201</v>
      </c>
    </row>
    <row r="31" spans="1:4" ht="24">
      <c r="A31" s="59" t="s">
        <v>71</v>
      </c>
      <c r="B31" s="56" t="s">
        <v>201</v>
      </c>
      <c r="C31" s="56" t="s">
        <v>201</v>
      </c>
      <c r="D31" s="56" t="s">
        <v>201</v>
      </c>
    </row>
    <row r="32" spans="1:4" ht="24">
      <c r="A32" s="59" t="s">
        <v>72</v>
      </c>
      <c r="B32" s="56" t="s">
        <v>201</v>
      </c>
      <c r="C32" s="56" t="s">
        <v>201</v>
      </c>
      <c r="D32" s="56" t="s">
        <v>201</v>
      </c>
    </row>
    <row r="33" spans="1:4" ht="15">
      <c r="A33" s="60" t="s">
        <v>73</v>
      </c>
      <c r="B33" s="56" t="s">
        <v>201</v>
      </c>
      <c r="C33" s="56" t="s">
        <v>201</v>
      </c>
      <c r="D33" s="56" t="s">
        <v>201</v>
      </c>
    </row>
    <row r="34" spans="1:4" ht="15">
      <c r="A34" s="60" t="s">
        <v>74</v>
      </c>
      <c r="B34" s="56" t="s">
        <v>201</v>
      </c>
      <c r="C34" s="56" t="s">
        <v>201</v>
      </c>
      <c r="D34" s="56" t="s">
        <v>201</v>
      </c>
    </row>
    <row r="35" spans="1:4" ht="24">
      <c r="A35" s="59" t="s">
        <v>77</v>
      </c>
      <c r="B35" s="56" t="s">
        <v>201</v>
      </c>
      <c r="C35" s="56" t="s">
        <v>201</v>
      </c>
      <c r="D35" s="56" t="s">
        <v>201</v>
      </c>
    </row>
    <row r="36" spans="1:4" ht="15">
      <c r="A36" s="71" t="s">
        <v>75</v>
      </c>
      <c r="B36" s="56" t="s">
        <v>201</v>
      </c>
      <c r="C36" s="56" t="s">
        <v>201</v>
      </c>
      <c r="D36" s="56" t="s">
        <v>201</v>
      </c>
    </row>
    <row r="37" spans="1:4" ht="24">
      <c r="A37" s="71" t="s">
        <v>76</v>
      </c>
      <c r="B37" s="56" t="s">
        <v>201</v>
      </c>
      <c r="C37" s="56" t="s">
        <v>201</v>
      </c>
      <c r="D37" s="56" t="s">
        <v>201</v>
      </c>
    </row>
    <row r="38" spans="1:4" ht="15">
      <c r="A38" s="59" t="s">
        <v>78</v>
      </c>
      <c r="B38" s="56" t="s">
        <v>201</v>
      </c>
      <c r="C38" s="56" t="s">
        <v>201</v>
      </c>
      <c r="D38" s="56" t="s">
        <v>201</v>
      </c>
    </row>
    <row r="39" spans="1:4" ht="24">
      <c r="A39" s="59" t="s">
        <v>79</v>
      </c>
      <c r="B39" s="56" t="s">
        <v>201</v>
      </c>
      <c r="C39" s="56" t="s">
        <v>201</v>
      </c>
      <c r="D39" s="56" t="s">
        <v>201</v>
      </c>
    </row>
    <row r="40" spans="1:4" ht="24">
      <c r="A40" s="59" t="s">
        <v>161</v>
      </c>
      <c r="B40" s="56" t="s">
        <v>201</v>
      </c>
      <c r="C40" s="56" t="s">
        <v>201</v>
      </c>
      <c r="D40" s="56" t="s">
        <v>201</v>
      </c>
    </row>
    <row r="41" spans="1:4" ht="15">
      <c r="A41" s="59" t="s">
        <v>167</v>
      </c>
      <c r="B41" s="56" t="s">
        <v>201</v>
      </c>
      <c r="C41" s="56" t="s">
        <v>201</v>
      </c>
      <c r="D41" s="56" t="s">
        <v>201</v>
      </c>
    </row>
    <row r="42" spans="1:4" ht="24">
      <c r="A42" s="59" t="s">
        <v>158</v>
      </c>
      <c r="B42" s="56" t="s">
        <v>201</v>
      </c>
      <c r="C42" s="56" t="s">
        <v>201</v>
      </c>
      <c r="D42" s="56" t="s">
        <v>201</v>
      </c>
    </row>
    <row r="43" spans="1:4" ht="24">
      <c r="A43" s="59" t="s">
        <v>159</v>
      </c>
      <c r="B43" s="56" t="s">
        <v>201</v>
      </c>
      <c r="C43" s="56" t="s">
        <v>201</v>
      </c>
      <c r="D43" s="56" t="s">
        <v>201</v>
      </c>
    </row>
    <row r="44" spans="1:4" ht="15">
      <c r="A44" s="59" t="s">
        <v>162</v>
      </c>
      <c r="B44" s="56" t="s">
        <v>201</v>
      </c>
      <c r="C44" s="56" t="s">
        <v>201</v>
      </c>
      <c r="D44" s="56" t="s">
        <v>201</v>
      </c>
    </row>
    <row r="45" spans="1:4" ht="15">
      <c r="A45" s="59" t="s">
        <v>160</v>
      </c>
      <c r="B45" s="56" t="s">
        <v>201</v>
      </c>
      <c r="C45" s="56" t="s">
        <v>201</v>
      </c>
      <c r="D45" s="56" t="s">
        <v>201</v>
      </c>
    </row>
    <row r="46" spans="1:4" ht="24">
      <c r="A46" s="59" t="s">
        <v>166</v>
      </c>
      <c r="B46" s="56" t="s">
        <v>201</v>
      </c>
      <c r="C46" s="56" t="s">
        <v>201</v>
      </c>
      <c r="D46" s="56" t="s">
        <v>201</v>
      </c>
    </row>
    <row r="47" spans="1:4" ht="24.75" thickBot="1">
      <c r="A47" s="61" t="s">
        <v>165</v>
      </c>
      <c r="B47" s="57" t="s">
        <v>201</v>
      </c>
      <c r="C47" s="57" t="s">
        <v>201</v>
      </c>
      <c r="D47" s="57" t="s">
        <v>201</v>
      </c>
    </row>
    <row r="48" spans="1:12" ht="15">
      <c r="A48" s="205" t="s">
        <v>132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</row>
    <row r="49" ht="15" hidden="1">
      <c r="A49" s="31"/>
    </row>
    <row r="50" spans="1:8" ht="15" hidden="1">
      <c r="A50" s="70"/>
      <c r="B50" s="207"/>
      <c r="C50" s="207"/>
      <c r="D50" s="207"/>
      <c r="E50" s="207"/>
      <c r="F50" s="207"/>
      <c r="G50" s="207"/>
      <c r="H50" s="207"/>
    </row>
    <row r="51" spans="1:8" ht="15" hidden="1">
      <c r="A51" s="70"/>
      <c r="B51" s="207"/>
      <c r="C51" s="207"/>
      <c r="D51" s="207"/>
      <c r="E51" s="207"/>
      <c r="F51" s="207"/>
      <c r="G51" s="207"/>
      <c r="H51" s="207"/>
    </row>
    <row r="52" spans="1:8" ht="15" hidden="1">
      <c r="A52" s="70"/>
      <c r="B52" s="207"/>
      <c r="C52" s="207"/>
      <c r="D52" s="207"/>
      <c r="E52" s="207"/>
      <c r="F52" s="207"/>
      <c r="G52" s="207"/>
      <c r="H52" s="207"/>
    </row>
    <row r="53" spans="1:8" ht="15" hidden="1">
      <c r="A53" s="70"/>
      <c r="B53" s="207"/>
      <c r="C53" s="207"/>
      <c r="D53" s="207"/>
      <c r="E53" s="207"/>
      <c r="F53" s="207"/>
      <c r="G53" s="207"/>
      <c r="H53" s="207"/>
    </row>
    <row r="54" spans="13:14" ht="15" hidden="1">
      <c r="M54" s="189" t="s">
        <v>104</v>
      </c>
      <c r="N54" s="189"/>
    </row>
    <row r="55" spans="1:14" ht="15">
      <c r="A55" s="190" t="s">
        <v>63</v>
      </c>
      <c r="B55" s="193" t="s">
        <v>103</v>
      </c>
      <c r="C55" s="194" t="s">
        <v>70</v>
      </c>
      <c r="D55" s="194"/>
      <c r="E55" s="194"/>
      <c r="F55" s="194"/>
      <c r="G55" s="194"/>
      <c r="H55" s="194"/>
      <c r="I55" s="194"/>
      <c r="J55" s="194"/>
      <c r="K55" s="194"/>
      <c r="L55" s="195"/>
      <c r="M55" s="193" t="s">
        <v>60</v>
      </c>
      <c r="N55" s="193"/>
    </row>
    <row r="56" spans="1:14" ht="15">
      <c r="A56" s="191"/>
      <c r="B56" s="193"/>
      <c r="C56" s="194" t="s">
        <v>68</v>
      </c>
      <c r="D56" s="194"/>
      <c r="E56" s="194"/>
      <c r="F56" s="194"/>
      <c r="G56" s="194"/>
      <c r="H56" s="194" t="s">
        <v>69</v>
      </c>
      <c r="I56" s="194"/>
      <c r="J56" s="194"/>
      <c r="K56" s="194"/>
      <c r="L56" s="195"/>
      <c r="M56" s="193"/>
      <c r="N56" s="193"/>
    </row>
    <row r="57" spans="1:14" ht="15.75" thickBot="1">
      <c r="A57" s="192"/>
      <c r="B57" s="190"/>
      <c r="C57" s="124" t="s">
        <v>61</v>
      </c>
      <c r="D57" s="124" t="s">
        <v>64</v>
      </c>
      <c r="E57" s="124" t="s">
        <v>65</v>
      </c>
      <c r="F57" s="124" t="s">
        <v>66</v>
      </c>
      <c r="G57" s="124" t="s">
        <v>67</v>
      </c>
      <c r="H57" s="124" t="s">
        <v>61</v>
      </c>
      <c r="I57" s="124" t="s">
        <v>64</v>
      </c>
      <c r="J57" s="124" t="s">
        <v>65</v>
      </c>
      <c r="K57" s="124" t="s">
        <v>66</v>
      </c>
      <c r="L57" s="125" t="s">
        <v>67</v>
      </c>
      <c r="M57" s="193"/>
      <c r="N57" s="193"/>
    </row>
    <row r="58" spans="1:14" ht="15">
      <c r="A58" s="28" t="s">
        <v>61</v>
      </c>
      <c r="B58" s="126" t="s">
        <v>201</v>
      </c>
      <c r="C58" s="126" t="s">
        <v>201</v>
      </c>
      <c r="D58" s="126" t="s">
        <v>201</v>
      </c>
      <c r="E58" s="126" t="s">
        <v>201</v>
      </c>
      <c r="F58" s="126" t="s">
        <v>201</v>
      </c>
      <c r="G58" s="126" t="s">
        <v>201</v>
      </c>
      <c r="H58" s="126" t="s">
        <v>201</v>
      </c>
      <c r="I58" s="126" t="s">
        <v>201</v>
      </c>
      <c r="J58" s="126" t="s">
        <v>201</v>
      </c>
      <c r="K58" s="126" t="s">
        <v>201</v>
      </c>
      <c r="L58" s="127" t="s">
        <v>201</v>
      </c>
      <c r="M58" s="188" t="s">
        <v>201</v>
      </c>
      <c r="N58" s="188"/>
    </row>
    <row r="59" spans="1:14" ht="15">
      <c r="A59" s="25" t="s">
        <v>99</v>
      </c>
      <c r="B59" s="84" t="s">
        <v>201</v>
      </c>
      <c r="C59" s="84" t="s">
        <v>201</v>
      </c>
      <c r="D59" s="84" t="s">
        <v>201</v>
      </c>
      <c r="E59" s="84" t="s">
        <v>201</v>
      </c>
      <c r="F59" s="84" t="s">
        <v>201</v>
      </c>
      <c r="G59" s="84" t="s">
        <v>201</v>
      </c>
      <c r="H59" s="84" t="s">
        <v>201</v>
      </c>
      <c r="I59" s="84" t="s">
        <v>201</v>
      </c>
      <c r="J59" s="84" t="s">
        <v>201</v>
      </c>
      <c r="K59" s="84" t="s">
        <v>201</v>
      </c>
      <c r="L59" s="95" t="s">
        <v>201</v>
      </c>
      <c r="M59" s="188" t="s">
        <v>201</v>
      </c>
      <c r="N59" s="188"/>
    </row>
    <row r="60" spans="1:14" ht="15">
      <c r="A60" s="25" t="s">
        <v>102</v>
      </c>
      <c r="B60" s="84" t="s">
        <v>201</v>
      </c>
      <c r="C60" s="84" t="s">
        <v>201</v>
      </c>
      <c r="D60" s="84" t="s">
        <v>201</v>
      </c>
      <c r="E60" s="84" t="s">
        <v>201</v>
      </c>
      <c r="F60" s="84" t="s">
        <v>201</v>
      </c>
      <c r="G60" s="84" t="s">
        <v>201</v>
      </c>
      <c r="H60" s="84" t="s">
        <v>201</v>
      </c>
      <c r="I60" s="84" t="s">
        <v>201</v>
      </c>
      <c r="J60" s="84" t="s">
        <v>201</v>
      </c>
      <c r="K60" s="84" t="s">
        <v>201</v>
      </c>
      <c r="L60" s="84" t="s">
        <v>201</v>
      </c>
      <c r="M60" s="188" t="s">
        <v>201</v>
      </c>
      <c r="N60" s="188"/>
    </row>
    <row r="61" spans="1:14" ht="15">
      <c r="A61" s="25" t="s">
        <v>101</v>
      </c>
      <c r="B61" s="84" t="s">
        <v>201</v>
      </c>
      <c r="C61" s="84" t="s">
        <v>201</v>
      </c>
      <c r="D61" s="84" t="s">
        <v>201</v>
      </c>
      <c r="E61" s="84" t="s">
        <v>201</v>
      </c>
      <c r="F61" s="84" t="s">
        <v>201</v>
      </c>
      <c r="G61" s="84" t="s">
        <v>201</v>
      </c>
      <c r="H61" s="84" t="s">
        <v>201</v>
      </c>
      <c r="I61" s="84" t="s">
        <v>201</v>
      </c>
      <c r="J61" s="84"/>
      <c r="K61" s="84" t="s">
        <v>201</v>
      </c>
      <c r="L61" s="84" t="s">
        <v>201</v>
      </c>
      <c r="M61" s="188" t="s">
        <v>201</v>
      </c>
      <c r="N61" s="188"/>
    </row>
    <row r="63" spans="1:3" ht="51.75" customHeight="1">
      <c r="A63" s="185" t="s">
        <v>156</v>
      </c>
      <c r="B63" s="185"/>
      <c r="C63" s="185"/>
    </row>
    <row r="64" spans="1:3" ht="34.5" customHeight="1">
      <c r="A64" s="185" t="s">
        <v>138</v>
      </c>
      <c r="B64" s="185"/>
      <c r="C64" s="185"/>
    </row>
    <row r="65" spans="1:3" ht="18" customHeight="1">
      <c r="A65" s="185" t="s">
        <v>139</v>
      </c>
      <c r="B65" s="185"/>
      <c r="C65" s="185"/>
    </row>
    <row r="66" spans="1:4" ht="108.75" customHeight="1">
      <c r="A66" s="186" t="s">
        <v>184</v>
      </c>
      <c r="B66" s="186"/>
      <c r="C66" s="187"/>
      <c r="D66" s="187"/>
    </row>
    <row r="105" spans="1:3" ht="51" customHeight="1">
      <c r="A105" s="181" t="s">
        <v>156</v>
      </c>
      <c r="B105" s="181"/>
      <c r="C105" s="181"/>
    </row>
    <row r="106" spans="1:3" ht="42.75" customHeight="1">
      <c r="A106" s="181" t="s">
        <v>138</v>
      </c>
      <c r="B106" s="181"/>
      <c r="C106" s="181"/>
    </row>
    <row r="107" spans="1:3" ht="22.5" customHeight="1">
      <c r="A107" s="181" t="s">
        <v>139</v>
      </c>
      <c r="B107" s="181"/>
      <c r="C107" s="181"/>
    </row>
    <row r="108" spans="1:4" ht="115.5" customHeight="1">
      <c r="A108" s="203" t="s">
        <v>184</v>
      </c>
      <c r="B108" s="203"/>
      <c r="C108" s="204"/>
      <c r="D108" s="204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20"/>
  <sheetViews>
    <sheetView zoomScalePageLayoutView="0" workbookViewId="0" topLeftCell="A1">
      <selection activeCell="B13" sqref="B13: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12" t="s">
        <v>185</v>
      </c>
      <c r="B2" s="183"/>
    </row>
    <row r="3" spans="1:2" ht="56.25" customHeight="1">
      <c r="A3" s="183"/>
      <c r="B3" s="183"/>
    </row>
    <row r="5" spans="1:2" ht="15">
      <c r="A5" s="81" t="s">
        <v>0</v>
      </c>
      <c r="B5" s="75" t="str">
        <f>'Т1.2'!C4</f>
        <v>ООО Коммунальные Системы "Улу-Юльское"</v>
      </c>
    </row>
    <row r="6" spans="1:2" ht="15">
      <c r="A6" s="81" t="s">
        <v>29</v>
      </c>
      <c r="B6" s="75">
        <f>'Т1.2'!C5</f>
        <v>7012005870</v>
      </c>
    </row>
    <row r="7" spans="1:2" ht="15">
      <c r="A7" s="81" t="s">
        <v>30</v>
      </c>
      <c r="B7" s="75">
        <f>'Т1.2'!C6</f>
        <v>701201001</v>
      </c>
    </row>
    <row r="8" spans="1:2" ht="30">
      <c r="A8" s="81" t="s">
        <v>87</v>
      </c>
      <c r="B8" s="76" t="str">
        <f>'Т1.2'!C7</f>
        <v>636948, Томская обл., Первомайский р-н, п.Улу-Юл, ул. 50 Лет Октября д.5</v>
      </c>
    </row>
    <row r="9" spans="1:2" ht="15">
      <c r="A9" s="81" t="s">
        <v>89</v>
      </c>
      <c r="B9" s="75">
        <v>2009</v>
      </c>
    </row>
    <row r="10" ht="15" customHeight="1"/>
    <row r="11" ht="15" hidden="1"/>
    <row r="12" spans="1:2" ht="15">
      <c r="A12" s="13" t="s">
        <v>10</v>
      </c>
      <c r="B12" s="13" t="s">
        <v>6</v>
      </c>
    </row>
    <row r="13" spans="1:2" ht="46.5" customHeight="1">
      <c r="A13" s="14" t="s">
        <v>15</v>
      </c>
      <c r="B13" s="84">
        <v>0</v>
      </c>
    </row>
    <row r="14" spans="1:2" ht="47.25" customHeight="1">
      <c r="A14" s="14" t="s">
        <v>16</v>
      </c>
      <c r="B14" s="84">
        <v>0</v>
      </c>
    </row>
    <row r="15" spans="1:2" ht="48" customHeight="1">
      <c r="A15" s="14" t="s">
        <v>17</v>
      </c>
      <c r="B15" s="84">
        <v>0</v>
      </c>
    </row>
    <row r="16" spans="1:2" ht="51" customHeight="1">
      <c r="A16" s="14" t="s">
        <v>143</v>
      </c>
      <c r="B16" s="84">
        <v>0</v>
      </c>
    </row>
    <row r="19" spans="1:2" ht="15">
      <c r="A19" s="181" t="s">
        <v>141</v>
      </c>
      <c r="B19" s="181"/>
    </row>
    <row r="20" spans="1:2" ht="66.75" customHeight="1">
      <c r="A20" s="181" t="s">
        <v>142</v>
      </c>
      <c r="B20" s="18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yakis</cp:lastModifiedBy>
  <cp:lastPrinted>2010-02-27T09:25:09Z</cp:lastPrinted>
  <dcterms:created xsi:type="dcterms:W3CDTF">2010-02-15T13:42:22Z</dcterms:created>
  <dcterms:modified xsi:type="dcterms:W3CDTF">2010-07-15T03:32:15Z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