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5" windowWidth="15480" windowHeight="11640" activeTab="4"/>
  </bookViews>
  <sheets>
    <sheet name="Т1" sheetId="1" r:id="rId1"/>
    <sheet name="Т1.1." sheetId="2" r:id="rId2"/>
    <sheet name="Т1.2" sheetId="3" r:id="rId3"/>
    <sheet name="Т1.3." sheetId="4" r:id="rId4"/>
    <sheet name="Т2" sheetId="5" r:id="rId5"/>
    <sheet name="Т2.1" sheetId="6" r:id="rId6"/>
    <sheet name="Т3" sheetId="7" r:id="rId7"/>
    <sheet name="Т4 " sheetId="8" r:id="rId8"/>
    <sheet name="Т5" sheetId="9" r:id="rId9"/>
    <sheet name="Т6" sheetId="10" r:id="rId10"/>
    <sheet name="Т7" sheetId="11" r:id="rId11"/>
  </sheets>
  <externalReferences>
    <externalReference r:id="rId14"/>
    <externalReference r:id="rId15"/>
  </externalReferences>
  <definedNames/>
  <calcPr fullCalcOnLoad="1"/>
</workbook>
</file>

<file path=xl/sharedStrings.xml><?xml version="1.0" encoding="utf-8"?>
<sst xmlns="http://schemas.openxmlformats.org/spreadsheetml/2006/main" count="639" uniqueCount="246">
  <si>
    <t>Наименование организации</t>
  </si>
  <si>
    <t>Источник опубликования</t>
  </si>
  <si>
    <t>Тариф на передачу тепловой энергии (мощности)</t>
  </si>
  <si>
    <t>Тариф на подключение создаваемых (реконструируемых) объектов недвижимости к системе теплоснабжения</t>
  </si>
  <si>
    <t>Тариф  на подключение к системе теплоснабжения</t>
  </si>
  <si>
    <t>Наименование показателя</t>
  </si>
  <si>
    <t>Показатель</t>
  </si>
  <si>
    <t>размер расходования чистой прибыли на финансирование мероприятий, предусмотренных инвестиционной программой регулируемой организации по развитию системы теплоснабжения (тыс. рублей)</t>
  </si>
  <si>
    <t>по приборам учета (тыс. Гкал)</t>
  </si>
  <si>
    <t>за счет ввода (вывода) их из эксплуатации (тыс. рублей)</t>
  </si>
  <si>
    <t xml:space="preserve">Наименование </t>
  </si>
  <si>
    <t>Количество аварий на системах теплоснабжения (единиц на км)</t>
  </si>
  <si>
    <t>Количество часов (суммарно за календарный год), превышающих допустимую продолжительность перерыва подачи тепловой энергии</t>
  </si>
  <si>
    <t>Количество потребителей, затронутых ограничениями подачи тепловой энергии</t>
  </si>
  <si>
    <t>Количестве часов (суммарно за календарный год) отклонения от нормативной температуры воздуха по вине регулируемой организации в жилых и нежилых отапливаемых помещениях</t>
  </si>
  <si>
    <t>Количество поданных и зарегистрированных заявок на подключение к системе теплоснабжения</t>
  </si>
  <si>
    <t>Количество исполненных заявок на подключение к системе теплоснабжения</t>
  </si>
  <si>
    <t>Количество заявок на подключение к системе теплоснабжения, по которым принято решение об отказе в подключении</t>
  </si>
  <si>
    <t>Горячая вода</t>
  </si>
  <si>
    <t>от 1,2 до 2,5</t>
  </si>
  <si>
    <t>от 2,5 до 7,0</t>
  </si>
  <si>
    <t xml:space="preserve">от 7,0 до 13,0 </t>
  </si>
  <si>
    <t>Свыше 13,0</t>
  </si>
  <si>
    <t>Отборный пар (кг/см2)</t>
  </si>
  <si>
    <t>через тепловую сеть</t>
  </si>
  <si>
    <t>Наименование регулирующего органа, принявшего решение</t>
  </si>
  <si>
    <t>Острый и редуцированный пар</t>
  </si>
  <si>
    <t>ИНН</t>
  </si>
  <si>
    <t>КПП</t>
  </si>
  <si>
    <t>e-mail</t>
  </si>
  <si>
    <t>Сайт</t>
  </si>
  <si>
    <t>Адрес</t>
  </si>
  <si>
    <t>Телефон</t>
  </si>
  <si>
    <t>Бюджетные</t>
  </si>
  <si>
    <t>Прочие</t>
  </si>
  <si>
    <t>Потребители</t>
  </si>
  <si>
    <t>Тариф на тепловую энергию (мощность), руб/Гкал</t>
  </si>
  <si>
    <t>Надбавка к тарифу на тепловую энергию для потребителей</t>
  </si>
  <si>
    <t>Надбавка к тарифу регулируемых организаций на тепловую энергию</t>
  </si>
  <si>
    <t>Надбавка к тарифу регулируемых организаций на передачу тепловой энергии</t>
  </si>
  <si>
    <t>отпуск с коллекторов</t>
  </si>
  <si>
    <t>Одноставочный тариф на тепловую энергию, руб/Гкал</t>
  </si>
  <si>
    <t>за энергию</t>
  </si>
  <si>
    <t>за мощность</t>
  </si>
  <si>
    <t>расходы на покупаемую тепловую энергию (мощность)</t>
  </si>
  <si>
    <t>способ приобретения</t>
  </si>
  <si>
    <t>Наименование</t>
  </si>
  <si>
    <t>расходы на приобретение холодной воды, используемой в технологическом процессе</t>
  </si>
  <si>
    <t>расходы на химреагенты, используемы в технологическом процессе</t>
  </si>
  <si>
    <t xml:space="preserve">расходы на оплату труда и отчисления на социальные нужды основного производственного персонала </t>
  </si>
  <si>
    <t>расходы на амортизацию основных производственных средств и аренду имущества, используемого в технологическом процессе</t>
  </si>
  <si>
    <t>общепроизводственные (цеховые) расходы, в том числе:</t>
  </si>
  <si>
    <t xml:space="preserve">расходы на оплату труда и отчисления на социальные нужды </t>
  </si>
  <si>
    <t>общехозяйственные (управленческие расходы), в том числе:</t>
  </si>
  <si>
    <t>расходы на оплату труда и отчисления на социальные нужды</t>
  </si>
  <si>
    <t>расходы на ремонт (капитальный и текущий) основных производственных средств</t>
  </si>
  <si>
    <t>7.1. Форма заявки на подключение к системе теплоснабжения</t>
  </si>
  <si>
    <t>7.2. Перечень и формы, представляемых одновременно с заявкой на подключение к системе теплоснабжения</t>
  </si>
  <si>
    <t>Местонаходжение (адрес)</t>
  </si>
  <si>
    <t>Период действия принятого тарифа</t>
  </si>
  <si>
    <r>
      <t xml:space="preserve">Атрибуты решения по принятому тарифу </t>
    </r>
    <r>
      <rPr>
        <sz val="11"/>
        <color indexed="8"/>
        <rFont val="Calibri"/>
        <family val="2"/>
      </rPr>
      <t>(наименование, дата, номер)</t>
    </r>
  </si>
  <si>
    <t>Тариф на услуги по передаче (транспортировке) тепловой энергии, руб/Гкал/час в мес</t>
  </si>
  <si>
    <t xml:space="preserve">ИНН </t>
  </si>
  <si>
    <t>Местонахождение (адрес)</t>
  </si>
  <si>
    <t>Период действия установленного тарифа</t>
  </si>
  <si>
    <t>Отчетный период</t>
  </si>
  <si>
    <t>средневзвешенная стоимость 1кВт•ч</t>
  </si>
  <si>
    <t>Год</t>
  </si>
  <si>
    <t>по нормативам потребления  (тыс. Гкал)</t>
  </si>
  <si>
    <t>Двухставочный тариф на тепловую энергию (для потребителей, получающих тепловую энергию через тепловую сеть)</t>
  </si>
  <si>
    <t>Двухставочный тариф на тепловую энергию (для потребителей, получающих тепловую энергию на коллекторах производителей)</t>
  </si>
  <si>
    <t>Наименование службы, ответственной за прием и обработку заявок на подключение к системе теплоснабжения</t>
  </si>
  <si>
    <t xml:space="preserve">7.3. Описание (со ссылкой на нормативные правовые акты) порядка действий заявителя и регулируемой организации при подаче, приеме, обработке заявки на подключение к системе теплоснабжения, принятии решения и уведомлении о принятом решении </t>
  </si>
  <si>
    <t>1 - раскрывается не позднее 30 дней со дня принятия соответствующего решения об установлении тарифа/надбавки на очередной период регулирования</t>
  </si>
  <si>
    <t>а) Вид деятельности организации (производство, передача и сбыт тепловой энергии)</t>
  </si>
  <si>
    <t>б) Выручка (тыс. рублей)</t>
  </si>
  <si>
    <t>в) Себестоимость производимых товаров (оказываемых услуг) по регулируемому виду деятельности (тыс. рублей):</t>
  </si>
  <si>
    <t>г) Валовая прибыль  от продажи товаров и услуг  (тыс. рублей)</t>
  </si>
  <si>
    <t>д) Чистая прибыль   (тыс. рублей), в том числе:</t>
  </si>
  <si>
    <t>е) Изменение стоимости основных фондов (тыс. рублей), в том числе:</t>
  </si>
  <si>
    <t>з) Установленная тепловая мощность (Гкал/ч)</t>
  </si>
  <si>
    <t>и) Присоединенная нагрузка (Гкал/ч)</t>
  </si>
  <si>
    <t>к) Объем вырабатываемой тепловой энергии (тыс. Гкал)</t>
  </si>
  <si>
    <t>л) Объем покупаемой  тепловой энергии (тыс. Гкал)</t>
  </si>
  <si>
    <t xml:space="preserve">м) Объем тепловой энергии, отпускаемой потребителям (тыс. Гкал), в том числе: </t>
  </si>
  <si>
    <t>н) Технологические потери тепловой энергии при передаче по тепловым сетям (процентов)</t>
  </si>
  <si>
    <t>о) Протяженность магистральных сетей и тепловых вводов (в однотрубном исчислении) (км)</t>
  </si>
  <si>
    <t>п) Протяженность разводящих сетей (в однотрубном исчислении) (км)</t>
  </si>
  <si>
    <t>р) Количество теплоэлектростанций (штук)</t>
  </si>
  <si>
    <t>с) Количество тепловых станций и котельных (штук)</t>
  </si>
  <si>
    <t>т) Количество тепловых пунктов (штук)</t>
  </si>
  <si>
    <t>у) Среднесписочная численность основного производственного персонала (человек)</t>
  </si>
  <si>
    <t>ф) Удельный расход  условного топлива на единицу тепловой энергии, отпускаемой в тепловую сеть (кг у. т./Гкал);</t>
  </si>
  <si>
    <t>х) Удельный расход электрической энергии на единицу тепловой энергии, отпускаемой в тепловую сеть (тыс. кВт•ч/Гкал)</t>
  </si>
  <si>
    <t>ц) Удельный расход холодной воды на единицу тепловой энергии, отпускаемой в тепловую сеть (куб. м/Гкал).</t>
  </si>
  <si>
    <t>1 -  все показатели отражаются в части регулируемой деятельности (производство, передача и сбыт тепловой энергии)</t>
  </si>
  <si>
    <r>
      <t>ж) Сведения об источнике публикации годовой бухгалтерской отчетности, включая бухгалтерский баланс и приложения к нему</t>
    </r>
    <r>
      <rPr>
        <sz val="11"/>
        <color indexed="8"/>
        <rFont val="Calibri"/>
        <family val="2"/>
      </rPr>
      <t>⁴</t>
    </r>
  </si>
  <si>
    <t>4 - раскрывается регулируемыми организациями, выручка от регулируемой деятельности которых превышает 80% совокупной выручки за отчетный год</t>
  </si>
  <si>
    <t>1 - раскрывается регулируемой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год</t>
  </si>
  <si>
    <t>1 - раскрывается регулируемой организацией ежеквартально</t>
  </si>
  <si>
    <t>2 - При использовании регулируемой организацией нескольких систем централизованного теплоснабжения информация о резерве мощности таких систем публикуется в отношении каждой системы централизованного теплоснабжения.</t>
  </si>
  <si>
    <r>
      <t>Резерв мощности системы теплоснабжения</t>
    </r>
    <r>
      <rPr>
        <sz val="11"/>
        <color indexed="8"/>
        <rFont val="Calibri"/>
        <family val="2"/>
      </rPr>
      <t>²</t>
    </r>
  </si>
  <si>
    <t>1 - раскрывается не позднее 30 дней со дня принятия соответствующего решения об установлении тарифа (надбавки) на очередной период регулирования</t>
  </si>
  <si>
    <t>1 -  раскрывается не позднее 30 дней со дня принятия соответствующего решения об установлении тарифа (надбавки) на очередной период регулирования</t>
  </si>
  <si>
    <t>2 - раскрывается регулируемой организацией не позднее 30 дней со дня сдачи годового бухгалтерского баланса в налогивые органы и должна соответствовать годовой бухгалтерской отчетности за отчетный год</t>
  </si>
  <si>
    <t>Уголь</t>
  </si>
  <si>
    <t>Цена топлива (руб./т.), в том числе</t>
  </si>
  <si>
    <t>Объем топлива (т.)</t>
  </si>
  <si>
    <t>Дрова</t>
  </si>
  <si>
    <t>Цена топлива (руб./т.)</t>
  </si>
  <si>
    <t>Расходы на уголь, тыс. руб.</t>
  </si>
  <si>
    <t>Объем топлива  (т)</t>
  </si>
  <si>
    <t>Расходы на дрова, тыс. руб.</t>
  </si>
  <si>
    <t>* заполняется организациями самостоятельно с указанием вида топлива</t>
  </si>
  <si>
    <t>расходы на топливо всего(см.табл.2.1)</t>
  </si>
  <si>
    <r>
  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  </r>
    <r>
      <rPr>
        <vertAlign val="superscript"/>
        <sz val="11"/>
        <color indexed="8"/>
        <rFont val="Calibri"/>
        <family val="2"/>
      </rPr>
      <t>3</t>
    </r>
  </si>
  <si>
    <t>3 - одновременно с информацией о расходах на ремонт (капитальный и текущий) основных производственных средств и расходов на услуги производственного харектера, выполняемые по договорам с организациями на проведение регламентных работ в рамках технологического процесса, на сайте в сети Интернет публикуется информация об объемах товаров и услуг, их стоимости и способах приобретения у тех организаций, сумма оплаты услуг которых превышает 20% суммы расходов по каждой из указанных статей расходов. При этом указывается информация о поставке товаров и услуг, стоимость которых превышает 20% суммы поставки товаров и услуг каждой из этих организаций</t>
  </si>
  <si>
    <t>Расходы на топливо всего, в том числе:</t>
  </si>
  <si>
    <r>
      <t xml:space="preserve">Атрибуты решения по принятому тарифу </t>
    </r>
    <r>
      <rPr>
        <sz val="10"/>
        <color indexed="8"/>
        <rFont val="Times New Roman"/>
        <family val="1"/>
      </rPr>
      <t>(наименование, дата, номер)</t>
    </r>
  </si>
  <si>
    <t>Форма Т1. Информация о тарифах и надбавках к тарифам в сфере теплоснабжения</t>
  </si>
  <si>
    <t>Форма Т.1.1.</t>
  </si>
  <si>
    <t>Форма Т.1.2.</t>
  </si>
  <si>
    <t>Форма Т.1.3.</t>
  </si>
  <si>
    <t xml:space="preserve">Форма Т.1.1. Информация о тарифе на тепловую энергию и надбавках к  тарифу на тепловую энергию¹¯² </t>
  </si>
  <si>
    <t>2 - одновременно с указанной информацией на сайте в сети Интернет публикуются сведения пунктов а-д, з-ц Формы Т.2 и пунктов б-д Формы Т. 4 , которые были учтены органом исполнительной власти субъекта Российской Федерации (органом местного самоуправления) при установлении тарифов и надбавок к тарифам на очередной период регулирования</t>
  </si>
  <si>
    <t>Форма Т.1.2. Информация о тарифе на услуги по передаче тепловой энергии и надбавке к тарифу на услуги по передаче тепловой энергии¹¯²</t>
  </si>
  <si>
    <t>2 - одновременно с указанной информацией на сайте в сети Интернет публикуются сведения пунктов а-д, з-ц Формы Т. 2 и пунктов б-д Формы Т. 4 , которые были учтены органом исполнительной власти субъекта Российской Федерации (органом местного самоуправления) при установлении тарифов и надбавок к тарифам на очередной период регулирования</t>
  </si>
  <si>
    <t xml:space="preserve">Форма Т.2. Информация об  основных показателях финансово-хозяйственной деятельности организации¹¯² </t>
  </si>
  <si>
    <t>Форма Т.2. Информация о расходах на топливо</t>
  </si>
  <si>
    <r>
      <t>Форма Т.5. 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теплоснабжения</t>
    </r>
    <r>
      <rPr>
        <b/>
        <sz val="12"/>
        <color indexed="8"/>
        <rFont val="Calibri"/>
        <family val="2"/>
      </rPr>
      <t>¹</t>
    </r>
    <r>
      <rPr>
        <b/>
        <sz val="12"/>
        <color indexed="8"/>
        <rFont val="Calibri"/>
        <family val="2"/>
      </rPr>
      <t xml:space="preserve"> </t>
    </r>
  </si>
  <si>
    <r>
      <t>Форма Т.6. Условия публичных договоров поставок тепловой энергии, оказания услуг в сфере теплоснабжения, в том числе договоров на подключение к системе теплоснабжения (ссылка на источник публикации)</t>
    </r>
    <r>
      <rPr>
        <b/>
        <sz val="11"/>
        <color indexed="8"/>
        <rFont val="Calibri"/>
        <family val="2"/>
      </rPr>
      <t>¹</t>
    </r>
  </si>
  <si>
    <r>
      <t>Форма Т.7. Информация о порядке выполнения технологических, технических и других мероприятий, связанных с подключением к системе теплоснабжения</t>
    </r>
    <r>
      <rPr>
        <b/>
        <sz val="11"/>
        <color indexed="8"/>
        <rFont val="Calibri"/>
        <family val="2"/>
      </rPr>
      <t>¹</t>
    </r>
  </si>
  <si>
    <t>Перечисленные сведения предоставляются организацией в качестве приложений к Форме Т.7 настоящего документа или указывается ссылка на их публикацию в сети Интернет</t>
  </si>
  <si>
    <t>РЭК Томской области</t>
  </si>
  <si>
    <t>http://rec.tomsk.gov.ru</t>
  </si>
  <si>
    <t>---</t>
  </si>
  <si>
    <t>тепловая энергия</t>
  </si>
  <si>
    <t>Договор поставки</t>
  </si>
  <si>
    <t>Технический отдел ООО УК "СВК"</t>
  </si>
  <si>
    <t>(3822) 514695</t>
  </si>
  <si>
    <t>г. Томск ул. Набережная р. Томи, 29</t>
  </si>
  <si>
    <t>ivanmak@sibmail.com</t>
  </si>
  <si>
    <t>ООО Коммунальные Системы "Первомайское"</t>
  </si>
  <si>
    <t>636930, Томская обл., с.Первомайское, ул.Полевая, д.11</t>
  </si>
  <si>
    <t>Нефть</t>
  </si>
  <si>
    <t>Расходы на нефть, тыс. руб.</t>
  </si>
  <si>
    <t>договор поставки</t>
  </si>
  <si>
    <t>расходы на электрическую энергию (мощность), потребляемую оборудованием, используемым в технологическом процессе, тыс.руб.</t>
  </si>
  <si>
    <t>объем приобретения, тыс.кВт*ч</t>
  </si>
  <si>
    <t>-</t>
  </si>
  <si>
    <t>Газ природный, в том числе</t>
  </si>
  <si>
    <t>Расходы на природный газ,  тыс. руб.</t>
  </si>
  <si>
    <t>Средняя цена топлива (руб./тыс.м3) с учетом нерегулируемой цены</t>
  </si>
  <si>
    <t>Объем топлива (тыс.м3)</t>
  </si>
  <si>
    <t>Газ по регулируемой цене</t>
  </si>
  <si>
    <t>Расходы на природный газ по регулируемой цене, тыс. руб.</t>
  </si>
  <si>
    <t>Цена топлива (руб./тыс.м3)</t>
  </si>
  <si>
    <t>Газ по нерегулируемой цене</t>
  </si>
  <si>
    <t>Расходы на природный газ по нерегулируемой цене, тыс. руб.</t>
  </si>
  <si>
    <t>Цена топлива (руб./тыс.м3), в том числе</t>
  </si>
  <si>
    <t>Газ сжиженный</t>
  </si>
  <si>
    <t>Расходы на сжиженный газ , тыс. руб.</t>
  </si>
  <si>
    <t>Объем топлива  (тыс.м3)</t>
  </si>
  <si>
    <t>Мазут</t>
  </si>
  <si>
    <t>Расходы на мазут, тыс. руб.</t>
  </si>
  <si>
    <t>Дизельное топливо</t>
  </si>
  <si>
    <t>Расходы на дизельное топливо, тыс. руб.</t>
  </si>
  <si>
    <t>Пилеты</t>
  </si>
  <si>
    <t>Расходы на пилеты, тыс. руб.</t>
  </si>
  <si>
    <t>Опилки</t>
  </si>
  <si>
    <t>Расходы на опилки, тыс. руб.</t>
  </si>
  <si>
    <t>Торф</t>
  </si>
  <si>
    <t>Расходы на торф, тыс. руб.</t>
  </si>
  <si>
    <t>Сланцы</t>
  </si>
  <si>
    <t>Расходы на сланцы, тыс. руб.</t>
  </si>
  <si>
    <t>Печное бытовое топливо</t>
  </si>
  <si>
    <t>Расходы на печное бытовое топливо, тыс. руб.</t>
  </si>
  <si>
    <t>Электроэнергия, в том числе по уровням напряжения</t>
  </si>
  <si>
    <t>Расходы на электроэнергию, тыс. руб.</t>
  </si>
  <si>
    <t>Средний тариф на энергию (руб/кВт.ч)</t>
  </si>
  <si>
    <t>объем энергии (тыс.кВт.ч)</t>
  </si>
  <si>
    <t>Прочие виды топлива*</t>
  </si>
  <si>
    <t>Расходы на топливо, тыс. руб.</t>
  </si>
  <si>
    <t>Форма Т.1.3. Информация о тарифах на подключение к системе теплоснабжения¹¯²</t>
  </si>
  <si>
    <r>
      <t xml:space="preserve">Атрибуты решения по принятому тарифу на подключение создаваемых (реконструируемых) объектов недвижимости к системе теплоснабжения                             </t>
    </r>
    <r>
      <rPr>
        <sz val="11"/>
        <color indexed="8"/>
        <rFont val="Calibri"/>
        <family val="2"/>
      </rPr>
      <t>(наименование, дата, номер)</t>
    </r>
  </si>
  <si>
    <t>Тариф на подключение создаваемых (реконструируемых) объектов недвижимости к системе теплоснабжения, руб/Гкал/час</t>
  </si>
  <si>
    <r>
      <t xml:space="preserve">Атрибуты решения по принятому тарифу на подключение организаций к системе теплоснабжения                                                  </t>
    </r>
    <r>
      <rPr>
        <sz val="11"/>
        <color indexed="8"/>
        <rFont val="Calibri"/>
        <family val="2"/>
      </rPr>
      <t>(наименование, дата, номер)</t>
    </r>
  </si>
  <si>
    <t>Тариф на подключение организаций к системе теплоснабжения, руб/Гкал/час</t>
  </si>
  <si>
    <t>2 - одновременно с указанной информацией на сайте в сети Интернет публикуются сведения пунктов а-д, з-ц Формы Т. 2 и пунктов б-д Формы Т. 4 , которые были учтены органом исполнительной власти субъекта Российской Федерации (органом местного самоуправления)</t>
  </si>
  <si>
    <t>Форма Т.4. Информация об инвестиционных программах и отчетах об их реализации¹⁻²</t>
  </si>
  <si>
    <t>Наименование инвестиционной программы</t>
  </si>
  <si>
    <t>а) Наименование инвестиционной программы</t>
  </si>
  <si>
    <t>б) Цель инвестиционной программы</t>
  </si>
  <si>
    <t>в) Сроки начала и окончания реализации инвестиционной программы</t>
  </si>
  <si>
    <t>г) Потребности в финансовых средствах, необходимых для реализации инвестиционной программы</t>
  </si>
  <si>
    <r>
      <t>Наименование мероприятия</t>
    </r>
    <r>
      <rPr>
        <sz val="11"/>
        <color indexed="8"/>
        <rFont val="Calibri"/>
        <family val="2"/>
      </rPr>
      <t>³</t>
    </r>
    <r>
      <rPr>
        <sz val="11"/>
        <color indexed="8"/>
        <rFont val="Calibri"/>
        <family val="2"/>
      </rPr>
      <t xml:space="preserve"> </t>
    </r>
  </si>
  <si>
    <t>Потребность в финансовых средствах на __________год, тыс. руб.</t>
  </si>
  <si>
    <t>Источник финансирования</t>
  </si>
  <si>
    <t>Всего, в том числе</t>
  </si>
  <si>
    <t>1.</t>
  </si>
  <si>
    <t xml:space="preserve">2. </t>
  </si>
  <si>
    <t>и т.д.</t>
  </si>
  <si>
    <t>Значения показателей на предыдущий отчетный период</t>
  </si>
  <si>
    <t>Значения показателей на текущий отчетный период</t>
  </si>
  <si>
    <t>Ожидаемые значения после реализации мероприятия</t>
  </si>
  <si>
    <t>Срок окупаемости, лет</t>
  </si>
  <si>
    <t>Перебои в снабжении потребителей (часов на потребителя)</t>
  </si>
  <si>
    <t>Продолжительность (бесперебойность) поставки товаров и услуг (час./день)</t>
  </si>
  <si>
    <t>Уровень потерь (%)</t>
  </si>
  <si>
    <t>Коэффициент потерь (Гкал/км)</t>
  </si>
  <si>
    <t>Износ систем коммунальной инфраструктуры (%), в том числе:</t>
  </si>
  <si>
    <t xml:space="preserve">             -оборудование производства (котлы)</t>
  </si>
  <si>
    <t xml:space="preserve">             -оборудование передачи тепловой энергии (сети)</t>
  </si>
  <si>
    <t>Удельный вес сетей, нуждающихся в замене (%)</t>
  </si>
  <si>
    <t>Обеспеченность потребления товаров и услуг приборами учета (%)</t>
  </si>
  <si>
    <t>Доля потребителей в жилых домах, обеспеченных доступом к коммунальной инфраструктуре (%)</t>
  </si>
  <si>
    <t>Расход топлива на 1 Гкал, т.у.т./Гкал</t>
  </si>
  <si>
    <t>Расход электороэнергии на выработку 1 Гкал, кВт*ч/гкал</t>
  </si>
  <si>
    <t>Расход электороэнергии на передачу 1 Гкал, кВт*ч/гкал</t>
  </si>
  <si>
    <t>Количество аварий (с учетом котельных), ед.</t>
  </si>
  <si>
    <t>Количество аварий на 1 км тепловых сетей, ед.</t>
  </si>
  <si>
    <t>Производительность труда на 1 человека, тыс. руб./чел.</t>
  </si>
  <si>
    <t>Другие показатели, предусмотренные инвестиционной программой</t>
  </si>
  <si>
    <t>е) Использование инвестиционных средств за _______________год</t>
  </si>
  <si>
    <t>тыс. руб</t>
  </si>
  <si>
    <t>Наименование мероприятия</t>
  </si>
  <si>
    <t>Утверждено на _________год</t>
  </si>
  <si>
    <t>В течение ________________года</t>
  </si>
  <si>
    <t>Профинансировано</t>
  </si>
  <si>
    <t>Освоено фактически</t>
  </si>
  <si>
    <t>Всего</t>
  </si>
  <si>
    <t xml:space="preserve">1 кв </t>
  </si>
  <si>
    <t>2 кв</t>
  </si>
  <si>
    <t>3 кв</t>
  </si>
  <si>
    <t>4 кв</t>
  </si>
  <si>
    <t>2.</t>
  </si>
  <si>
    <t>1 - в официальных печатных изданиях сведения, указанные в пунктах г-е, публикуются в отношении мероприятий инвестиционной программы, доля расходов на реализацию каждого из которых превышает 5% суммы финансирования инвестиционной программы за отчетный год</t>
  </si>
  <si>
    <t>2 - раскрывается регулируемой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год</t>
  </si>
  <si>
    <t>3 - заполняется организацией в соответствии с инвестиционной программой</t>
  </si>
  <si>
    <r>
      <t>д) Показатели эффективности реализации инвестиционной программы</t>
    </r>
    <r>
      <rPr>
        <b/>
        <sz val="14"/>
        <color indexed="8"/>
        <rFont val="Arial"/>
        <family val="2"/>
      </rPr>
      <t>*</t>
    </r>
  </si>
  <si>
    <r>
      <t>Наименование показателей</t>
    </r>
    <r>
      <rPr>
        <b/>
        <sz val="14"/>
        <rFont val="Tahoma"/>
        <family val="2"/>
      </rPr>
      <t xml:space="preserve"> </t>
    </r>
    <r>
      <rPr>
        <b/>
        <vertAlign val="superscript"/>
        <sz val="14"/>
        <rFont val="Arial"/>
        <family val="2"/>
      </rPr>
      <t>**</t>
    </r>
  </si>
  <si>
    <r>
      <t>Наименование мероприятия</t>
    </r>
    <r>
      <rPr>
        <b/>
        <vertAlign val="superscript"/>
        <sz val="14"/>
        <rFont val="Arial"/>
        <family val="2"/>
      </rPr>
      <t>***</t>
    </r>
  </si>
  <si>
    <r>
      <rPr>
        <vertAlign val="superscript"/>
        <sz val="11"/>
        <color indexed="8"/>
        <rFont val="Arial"/>
        <family val="0"/>
      </rPr>
      <t>*</t>
    </r>
    <r>
      <rPr>
        <vertAlign val="superscript"/>
        <sz val="11"/>
        <color indexed="8"/>
        <rFont val="Calibri"/>
        <family val="2"/>
      </rPr>
      <t xml:space="preserve"> </t>
    </r>
    <r>
      <rPr>
        <sz val="11"/>
        <color indexed="8"/>
        <rFont val="Calibri"/>
        <family val="2"/>
      </rPr>
      <t xml:space="preserve">- перечень показателей приведен с учетом приложения №3 к Методике проведения мониторинга выполнения производственных и инвестиционных программ, утвержденной Приказом Министерства регионального развития РФ от 14.04.2008 №48.
</t>
    </r>
    <r>
      <rPr>
        <vertAlign val="superscript"/>
        <sz val="11"/>
        <color indexed="8"/>
        <rFont val="Arial"/>
        <family val="0"/>
      </rPr>
      <t>**</t>
    </r>
    <r>
      <rPr>
        <vertAlign val="superscript"/>
        <sz val="11"/>
        <color indexed="8"/>
        <rFont val="Calibri"/>
        <family val="2"/>
      </rPr>
      <t xml:space="preserve"> </t>
    </r>
    <r>
      <rPr>
        <sz val="11"/>
        <color indexed="8"/>
        <rFont val="Calibri"/>
        <family val="2"/>
      </rPr>
      <t>- данный перечень показате</t>
    </r>
  </si>
  <si>
    <r>
      <t>Форма Т.3. 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 за 2010 год</t>
    </r>
    <r>
      <rPr>
        <b/>
        <sz val="12"/>
        <color indexed="8"/>
        <rFont val="Calibri"/>
        <family val="2"/>
      </rPr>
      <t>¹</t>
    </r>
  </si>
  <si>
    <t>01.01.2010-31.12.2010</t>
  </si>
  <si>
    <t>Приказ №67/431 от 22.12.2009г.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</si>
</sst>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1"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0"/>
      <name val="Arial Cyr"/>
      <family val="0"/>
    </font>
    <font>
      <b/>
      <sz val="11"/>
      <color indexed="8"/>
      <name val="Calibri"/>
      <family val="2"/>
    </font>
    <font>
      <vertAlign val="superscript"/>
      <sz val="11"/>
      <color indexed="8"/>
      <name val="Calibri"/>
      <family val="2"/>
    </font>
    <font>
      <sz val="11"/>
      <name val="Calibri"/>
      <family val="2"/>
    </font>
    <font>
      <b/>
      <i/>
      <sz val="11"/>
      <color indexed="8"/>
      <name val="Calibri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3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Arial"/>
      <family val="2"/>
    </font>
    <font>
      <b/>
      <sz val="14"/>
      <name val="Tahoma"/>
      <family val="2"/>
    </font>
    <font>
      <b/>
      <vertAlign val="superscript"/>
      <sz val="14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i/>
      <sz val="9"/>
      <name val="Tahoma"/>
      <family val="2"/>
    </font>
    <font>
      <vertAlign val="superscript"/>
      <sz val="11"/>
      <color indexed="8"/>
      <name val="Arial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</fills>
  <borders count="8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 style="thin"/>
      <bottom/>
    </border>
    <border>
      <left style="thick"/>
      <right style="thick"/>
      <top style="thick"/>
      <bottom style="thick"/>
    </border>
    <border>
      <left style="thin"/>
      <right style="thin"/>
      <top style="thin"/>
      <bottom style="thin"/>
    </border>
    <border>
      <left style="thick"/>
      <right/>
      <top style="thick"/>
      <bottom style="thin"/>
    </border>
    <border>
      <left style="thick"/>
      <right/>
      <top style="thin"/>
      <bottom style="thin"/>
    </border>
    <border>
      <left style="thick"/>
      <right/>
      <top style="thin"/>
      <bottom style="thick"/>
    </border>
    <border>
      <left style="thick"/>
      <right/>
      <top style="thick"/>
      <bottom/>
    </border>
    <border>
      <left style="thick"/>
      <right/>
      <top style="thick"/>
      <bottom style="thick"/>
    </border>
    <border>
      <left style="thick"/>
      <right style="thick"/>
      <top style="thin"/>
      <bottom style="thin"/>
    </border>
    <border>
      <left style="thick"/>
      <right style="thick"/>
      <top style="thick"/>
      <bottom style="thin"/>
    </border>
    <border>
      <left style="thick"/>
      <right style="thick"/>
      <top style="thin"/>
      <bottom style="thick"/>
    </border>
    <border>
      <left style="thick"/>
      <right style="thick"/>
      <top style="thick"/>
      <bottom/>
    </border>
    <border>
      <left style="thick"/>
      <right style="thick"/>
      <top style="thin"/>
      <bottom style="medium"/>
    </border>
    <border>
      <left style="thick"/>
      <right style="thin"/>
      <top style="thick"/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 style="thick"/>
    </border>
    <border>
      <left style="medium"/>
      <right style="medium"/>
      <top style="medium"/>
      <bottom style="medium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/>
      <bottom style="thin"/>
    </border>
    <border>
      <left style="medium"/>
      <right style="medium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ck"/>
      <right style="thick"/>
      <top/>
      <bottom style="thick"/>
    </border>
    <border>
      <left style="thin"/>
      <right style="thin"/>
      <top style="thin"/>
      <bottom style="thick"/>
    </border>
    <border>
      <left style="thin"/>
      <right style="thin"/>
      <top style="thick"/>
      <bottom style="thin"/>
    </border>
    <border>
      <left/>
      <right/>
      <top style="thin"/>
      <bottom style="thin"/>
    </border>
    <border>
      <left style="thin"/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/>
      <top/>
      <bottom style="thin"/>
    </border>
    <border>
      <left style="thin"/>
      <right style="thin"/>
      <top/>
      <bottom/>
    </border>
    <border>
      <left style="thin"/>
      <right style="thin"/>
      <top/>
      <bottom style="medium"/>
    </border>
    <border>
      <left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medium"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0" fontId="2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3" fillId="0" borderId="6" applyNumberFormat="0" applyFill="0" applyAlignment="0" applyProtection="0"/>
    <xf numFmtId="0" fontId="21" fillId="21" borderId="7" applyNumberFormat="0" applyAlignment="0" applyProtection="0"/>
    <xf numFmtId="0" fontId="10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2" fillId="0" borderId="0">
      <alignment/>
      <protection/>
    </xf>
    <xf numFmtId="0" fontId="3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5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4" borderId="0" applyNumberFormat="0" applyBorder="0" applyAlignment="0" applyProtection="0"/>
  </cellStyleXfs>
  <cellXfs count="277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0" fillId="0" borderId="10" xfId="0" applyBorder="1" applyAlignment="1">
      <alignment/>
    </xf>
    <xf numFmtId="0" fontId="3" fillId="10" borderId="11" xfId="0" applyFont="1" applyFill="1" applyBorder="1" applyAlignment="1">
      <alignment horizontal="center"/>
    </xf>
    <xf numFmtId="0" fontId="0" fillId="2" borderId="11" xfId="0" applyFill="1" applyBorder="1" applyAlignment="1">
      <alignment vertical="top" wrapText="1"/>
    </xf>
    <xf numFmtId="0" fontId="0" fillId="2" borderId="11" xfId="0" applyFill="1" applyBorder="1" applyAlignment="1">
      <alignment vertical="center" wrapText="1"/>
    </xf>
    <xf numFmtId="0" fontId="3" fillId="11" borderId="12" xfId="0" applyFont="1" applyFill="1" applyBorder="1" applyAlignment="1">
      <alignment/>
    </xf>
    <xf numFmtId="0" fontId="3" fillId="10" borderId="11" xfId="0" applyFont="1" applyFill="1" applyBorder="1" applyAlignment="1">
      <alignment horizontal="center" vertical="top"/>
    </xf>
    <xf numFmtId="0" fontId="3" fillId="10" borderId="11" xfId="0" applyFont="1" applyFill="1" applyBorder="1" applyAlignment="1">
      <alignment horizontal="center" vertical="center"/>
    </xf>
    <xf numFmtId="0" fontId="0" fillId="2" borderId="11" xfId="0" applyFill="1" applyBorder="1" applyAlignment="1">
      <alignment wrapText="1"/>
    </xf>
    <xf numFmtId="0" fontId="3" fillId="10" borderId="12" xfId="0" applyFont="1" applyFill="1" applyBorder="1" applyAlignment="1">
      <alignment horizontal="center"/>
    </xf>
    <xf numFmtId="0" fontId="0" fillId="2" borderId="12" xfId="0" applyFill="1" applyBorder="1" applyAlignment="1">
      <alignment vertical="center" wrapText="1"/>
    </xf>
    <xf numFmtId="0" fontId="0" fillId="2" borderId="12" xfId="0" applyFill="1" applyBorder="1" applyAlignment="1">
      <alignment vertical="center"/>
    </xf>
    <xf numFmtId="0" fontId="0" fillId="2" borderId="12" xfId="0" applyFill="1" applyBorder="1" applyAlignment="1">
      <alignment horizontal="left" vertical="center" wrapText="1"/>
    </xf>
    <xf numFmtId="0" fontId="0" fillId="2" borderId="12" xfId="0" applyFill="1" applyBorder="1" applyAlignment="1">
      <alignment horizontal="left" vertical="center"/>
    </xf>
    <xf numFmtId="0" fontId="0" fillId="2" borderId="12" xfId="0" applyFill="1" applyBorder="1" applyAlignment="1">
      <alignment vertical="top" wrapText="1"/>
    </xf>
    <xf numFmtId="0" fontId="0" fillId="23" borderId="12" xfId="0" applyFill="1" applyBorder="1" applyAlignment="1">
      <alignment horizontal="center" vertical="center"/>
    </xf>
    <xf numFmtId="0" fontId="0" fillId="0" borderId="0" xfId="0" applyAlignment="1">
      <alignment vertical="top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2" borderId="13" xfId="0" applyFill="1" applyBorder="1" applyAlignment="1">
      <alignment vertical="top" wrapText="1"/>
    </xf>
    <xf numFmtId="0" fontId="0" fillId="2" borderId="14" xfId="0" applyFill="1" applyBorder="1" applyAlignment="1">
      <alignment horizontal="left" vertical="top" wrapText="1" indent="2"/>
    </xf>
    <xf numFmtId="0" fontId="0" fillId="2" borderId="14" xfId="0" applyFill="1" applyBorder="1" applyAlignment="1">
      <alignment horizontal="left" vertical="top" wrapText="1" indent="6"/>
    </xf>
    <xf numFmtId="0" fontId="0" fillId="2" borderId="14" xfId="0" applyFill="1" applyBorder="1" applyAlignment="1">
      <alignment horizontal="left" vertical="top" wrapText="1" indent="7"/>
    </xf>
    <xf numFmtId="0" fontId="0" fillId="2" borderId="15" xfId="0" applyFill="1" applyBorder="1" applyAlignment="1">
      <alignment horizontal="left" vertical="top" wrapText="1" indent="2"/>
    </xf>
    <xf numFmtId="0" fontId="0" fillId="2" borderId="16" xfId="0" applyFill="1" applyBorder="1" applyAlignment="1">
      <alignment vertical="top" wrapText="1"/>
    </xf>
    <xf numFmtId="0" fontId="0" fillId="2" borderId="17" xfId="0" applyFill="1" applyBorder="1" applyAlignment="1">
      <alignment vertical="top" wrapText="1"/>
    </xf>
    <xf numFmtId="0" fontId="5" fillId="0" borderId="0" xfId="0" applyFont="1" applyAlignment="1">
      <alignment/>
    </xf>
    <xf numFmtId="0" fontId="5" fillId="2" borderId="14" xfId="0" applyFont="1" applyFill="1" applyBorder="1" applyAlignment="1">
      <alignment horizontal="left" vertical="top" wrapText="1" indent="6"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49" fontId="7" fillId="20" borderId="12" xfId="56" applyNumberFormat="1" applyFont="1" applyFill="1" applyBorder="1" applyAlignment="1" applyProtection="1">
      <alignment vertical="center" wrapText="1"/>
      <protection/>
    </xf>
    <xf numFmtId="49" fontId="7" fillId="24" borderId="12" xfId="56" applyNumberFormat="1" applyFont="1" applyFill="1" applyBorder="1" applyAlignment="1" applyProtection="1">
      <alignment vertical="center" wrapText="1"/>
      <protection/>
    </xf>
    <xf numFmtId="0" fontId="26" fillId="0" borderId="0" xfId="0" applyFont="1" applyAlignment="1">
      <alignment/>
    </xf>
    <xf numFmtId="0" fontId="26" fillId="0" borderId="11" xfId="0" applyFont="1" applyFill="1" applyBorder="1" applyAlignment="1">
      <alignment horizontal="left" vertical="center" wrapText="1"/>
    </xf>
    <xf numFmtId="0" fontId="26" fillId="0" borderId="11" xfId="0" applyFont="1" applyFill="1" applyBorder="1" applyAlignment="1">
      <alignment horizontal="left"/>
    </xf>
    <xf numFmtId="0" fontId="26" fillId="0" borderId="11" xfId="0" applyFont="1" applyFill="1" applyBorder="1" applyAlignment="1">
      <alignment horizontal="center" vertical="center" wrapText="1"/>
    </xf>
    <xf numFmtId="0" fontId="26" fillId="0" borderId="0" xfId="0" applyFont="1" applyFill="1" applyAlignment="1">
      <alignment/>
    </xf>
    <xf numFmtId="0" fontId="0" fillId="11" borderId="12" xfId="0" applyFill="1" applyBorder="1" applyAlignment="1">
      <alignment horizontal="center"/>
    </xf>
    <xf numFmtId="49" fontId="30" fillId="0" borderId="0" xfId="54" applyNumberFormat="1" applyFont="1" applyBorder="1" applyAlignment="1" applyProtection="1">
      <alignment/>
      <protection locked="0"/>
    </xf>
    <xf numFmtId="0" fontId="0" fillId="0" borderId="0" xfId="0" applyBorder="1" applyAlignment="1">
      <alignment/>
    </xf>
    <xf numFmtId="0" fontId="30" fillId="0" borderId="0" xfId="54" applyFont="1" applyFill="1" applyBorder="1" applyAlignment="1" applyProtection="1">
      <alignment/>
      <protection locked="0"/>
    </xf>
    <xf numFmtId="0" fontId="30" fillId="0" borderId="0" xfId="54" applyFont="1" applyBorder="1" applyAlignment="1" applyProtection="1">
      <alignment/>
      <protection locked="0"/>
    </xf>
    <xf numFmtId="0" fontId="26" fillId="0" borderId="11" xfId="0" applyFont="1" applyFill="1" applyBorder="1" applyAlignment="1" quotePrefix="1">
      <alignment horizontal="center" wrapText="1"/>
    </xf>
    <xf numFmtId="0" fontId="26" fillId="0" borderId="11" xfId="0" applyFont="1" applyFill="1" applyBorder="1" applyAlignment="1" quotePrefix="1">
      <alignment horizontal="center" vertical="top" wrapText="1"/>
    </xf>
    <xf numFmtId="0" fontId="0" fillId="0" borderId="0" xfId="0" applyAlignment="1">
      <alignment horizontal="center" vertical="center"/>
    </xf>
    <xf numFmtId="0" fontId="0" fillId="23" borderId="11" xfId="0" applyFill="1" applyBorder="1" applyAlignment="1">
      <alignment horizontal="center" vertical="center"/>
    </xf>
    <xf numFmtId="2" fontId="26" fillId="0" borderId="11" xfId="0" applyNumberFormat="1" applyFont="1" applyFill="1" applyBorder="1" applyAlignment="1">
      <alignment horizontal="center" wrapText="1"/>
    </xf>
    <xf numFmtId="2" fontId="0" fillId="11" borderId="12" xfId="0" applyNumberFormat="1" applyFont="1" applyFill="1" applyBorder="1" applyAlignment="1">
      <alignment horizontal="center" wrapText="1"/>
    </xf>
    <xf numFmtId="0" fontId="5" fillId="23" borderId="18" xfId="0" applyFont="1" applyFill="1" applyBorder="1" applyAlignment="1">
      <alignment horizontal="center"/>
    </xf>
    <xf numFmtId="4" fontId="5" fillId="23" borderId="18" xfId="0" applyNumberFormat="1" applyFont="1" applyFill="1" applyBorder="1" applyAlignment="1">
      <alignment horizontal="center"/>
    </xf>
    <xf numFmtId="2" fontId="0" fillId="11" borderId="12" xfId="0" applyNumberFormat="1" applyFill="1" applyBorder="1" applyAlignment="1">
      <alignment horizontal="center"/>
    </xf>
    <xf numFmtId="1" fontId="0" fillId="11" borderId="12" xfId="0" applyNumberFormat="1" applyFill="1" applyBorder="1" applyAlignment="1">
      <alignment horizontal="center"/>
    </xf>
    <xf numFmtId="4" fontId="0" fillId="0" borderId="0" xfId="0" applyNumberFormat="1" applyAlignment="1">
      <alignment/>
    </xf>
    <xf numFmtId="0" fontId="0" fillId="11" borderId="12" xfId="0" applyFont="1" applyFill="1" applyBorder="1" applyAlignment="1">
      <alignment horizontal="center" wrapText="1"/>
    </xf>
    <xf numFmtId="0" fontId="3" fillId="11" borderId="12" xfId="0" applyFont="1" applyFill="1" applyBorder="1" applyAlignment="1">
      <alignment vertical="center"/>
    </xf>
    <xf numFmtId="4" fontId="0" fillId="23" borderId="11" xfId="0" applyNumberFormat="1" applyFill="1" applyBorder="1" applyAlignment="1">
      <alignment horizontal="center"/>
    </xf>
    <xf numFmtId="0" fontId="0" fillId="23" borderId="12" xfId="0" applyFill="1" applyBorder="1" applyAlignment="1">
      <alignment horizontal="center"/>
    </xf>
    <xf numFmtId="4" fontId="0" fillId="23" borderId="19" xfId="0" applyNumberFormat="1" applyFill="1" applyBorder="1" applyAlignment="1">
      <alignment horizontal="center"/>
    </xf>
    <xf numFmtId="4" fontId="0" fillId="23" borderId="18" xfId="0" applyNumberFormat="1" applyFill="1" applyBorder="1" applyAlignment="1">
      <alignment horizontal="center"/>
    </xf>
    <xf numFmtId="4" fontId="0" fillId="23" borderId="20" xfId="0" applyNumberFormat="1" applyFill="1" applyBorder="1" applyAlignment="1">
      <alignment horizontal="center"/>
    </xf>
    <xf numFmtId="4" fontId="0" fillId="23" borderId="21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0" fillId="23" borderId="11" xfId="0" applyFill="1" applyBorder="1" applyAlignment="1">
      <alignment horizontal="center"/>
    </xf>
    <xf numFmtId="0" fontId="3" fillId="10" borderId="11" xfId="0" applyFont="1" applyFill="1" applyBorder="1" applyAlignment="1">
      <alignment horizontal="center" vertical="top"/>
    </xf>
    <xf numFmtId="0" fontId="3" fillId="10" borderId="11" xfId="0" applyFont="1" applyFill="1" applyBorder="1" applyAlignment="1">
      <alignment horizontal="center" vertical="center"/>
    </xf>
    <xf numFmtId="49" fontId="7" fillId="24" borderId="12" xfId="56" applyNumberFormat="1" applyFont="1" applyFill="1" applyBorder="1" applyAlignment="1" applyProtection="1">
      <alignment horizontal="left" vertical="center" wrapText="1" indent="1"/>
      <protection/>
    </xf>
    <xf numFmtId="0" fontId="0" fillId="23" borderId="18" xfId="0" applyFill="1" applyBorder="1" applyAlignment="1">
      <alignment horizontal="center"/>
    </xf>
    <xf numFmtId="0" fontId="5" fillId="23" borderId="22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3" fillId="0" borderId="0" xfId="0" applyFont="1" applyAlignment="1">
      <alignment vertical="center" wrapText="1"/>
    </xf>
    <xf numFmtId="0" fontId="3" fillId="11" borderId="23" xfId="0" applyFont="1" applyFill="1" applyBorder="1" applyAlignment="1">
      <alignment vertical="top"/>
    </xf>
    <xf numFmtId="0" fontId="3" fillId="0" borderId="0" xfId="0" applyFont="1" applyAlignment="1">
      <alignment/>
    </xf>
    <xf numFmtId="0" fontId="3" fillId="11" borderId="24" xfId="0" applyFont="1" applyFill="1" applyBorder="1" applyAlignment="1">
      <alignment vertical="top"/>
    </xf>
    <xf numFmtId="0" fontId="3" fillId="3" borderId="23" xfId="0" applyFont="1" applyFill="1" applyBorder="1" applyAlignment="1">
      <alignment vertical="top" wrapText="1"/>
    </xf>
    <xf numFmtId="0" fontId="3" fillId="3" borderId="24" xfId="0" applyFont="1" applyFill="1" applyBorder="1" applyAlignment="1">
      <alignment horizontal="left" vertical="top" wrapText="1"/>
    </xf>
    <xf numFmtId="0" fontId="3" fillId="3" borderId="24" xfId="0" applyFont="1" applyFill="1" applyBorder="1" applyAlignment="1">
      <alignment vertical="top" wrapText="1"/>
    </xf>
    <xf numFmtId="0" fontId="3" fillId="3" borderId="25" xfId="0" applyFont="1" applyFill="1" applyBorder="1" applyAlignment="1">
      <alignment vertical="top"/>
    </xf>
    <xf numFmtId="0" fontId="3" fillId="10" borderId="11" xfId="0" applyFont="1" applyFill="1" applyBorder="1" applyAlignment="1">
      <alignment horizontal="center"/>
    </xf>
    <xf numFmtId="0" fontId="3" fillId="11" borderId="26" xfId="0" applyFont="1" applyFill="1" applyBorder="1" applyAlignment="1">
      <alignment horizontal="center"/>
    </xf>
    <xf numFmtId="0" fontId="0" fillId="11" borderId="27" xfId="0" applyFill="1" applyBorder="1" applyAlignment="1">
      <alignment horizontal="center"/>
    </xf>
    <xf numFmtId="0" fontId="0" fillId="3" borderId="26" xfId="0" applyFill="1" applyBorder="1" applyAlignment="1">
      <alignment horizontal="center"/>
    </xf>
    <xf numFmtId="0" fontId="0" fillId="3" borderId="27" xfId="0" applyFill="1" applyBorder="1" applyAlignment="1">
      <alignment horizontal="center"/>
    </xf>
    <xf numFmtId="0" fontId="0" fillId="3" borderId="28" xfId="0" applyFill="1" applyBorder="1" applyAlignment="1">
      <alignment horizontal="center"/>
    </xf>
    <xf numFmtId="0" fontId="32" fillId="0" borderId="0" xfId="0" applyFont="1" applyAlignment="1">
      <alignment/>
    </xf>
    <xf numFmtId="0" fontId="3" fillId="11" borderId="29" xfId="0" applyFont="1" applyFill="1" applyBorder="1" applyAlignment="1">
      <alignment horizontal="left" vertical="center"/>
    </xf>
    <xf numFmtId="0" fontId="3" fillId="11" borderId="29" xfId="0" applyFont="1" applyFill="1" applyBorder="1" applyAlignment="1">
      <alignment horizontal="left" vertical="center" wrapText="1"/>
    </xf>
    <xf numFmtId="0" fontId="3" fillId="2" borderId="12" xfId="0" applyFont="1" applyFill="1" applyBorder="1" applyAlignment="1">
      <alignment vertical="center" wrapText="1"/>
    </xf>
    <xf numFmtId="0" fontId="0" fillId="23" borderId="30" xfId="0" applyFill="1" applyBorder="1" applyAlignment="1">
      <alignment horizontal="center"/>
    </xf>
    <xf numFmtId="0" fontId="3" fillId="2" borderId="12" xfId="0" applyFont="1" applyFill="1" applyBorder="1" applyAlignment="1">
      <alignment horizontal="left" vertical="center" wrapText="1"/>
    </xf>
    <xf numFmtId="0" fontId="0" fillId="10" borderId="31" xfId="0" applyFill="1" applyBorder="1" applyAlignment="1">
      <alignment horizontal="center" vertical="center"/>
    </xf>
    <xf numFmtId="0" fontId="0" fillId="10" borderId="31" xfId="0" applyFill="1" applyBorder="1" applyAlignment="1">
      <alignment horizontal="center" vertical="center" wrapText="1"/>
    </xf>
    <xf numFmtId="0" fontId="0" fillId="2" borderId="32" xfId="0" applyFill="1" applyBorder="1" applyAlignment="1">
      <alignment/>
    </xf>
    <xf numFmtId="0" fontId="0" fillId="2" borderId="33" xfId="0" applyFill="1" applyBorder="1" applyAlignment="1">
      <alignment/>
    </xf>
    <xf numFmtId="0" fontId="0" fillId="2" borderId="12" xfId="0" applyFill="1" applyBorder="1" applyAlignment="1">
      <alignment/>
    </xf>
    <xf numFmtId="0" fontId="1" fillId="0" borderId="0" xfId="0" applyFont="1" applyFill="1" applyAlignment="1">
      <alignment horizontal="left"/>
    </xf>
    <xf numFmtId="0" fontId="3" fillId="0" borderId="0" xfId="0" applyFont="1" applyFill="1" applyBorder="1" applyAlignment="1">
      <alignment horizontal="left" vertical="center"/>
    </xf>
    <xf numFmtId="0" fontId="0" fillId="0" borderId="0" xfId="0" applyAlignment="1">
      <alignment/>
    </xf>
    <xf numFmtId="0" fontId="37" fillId="2" borderId="34" xfId="53" applyFont="1" applyFill="1" applyBorder="1" applyAlignment="1" applyProtection="1">
      <alignment horizontal="left" wrapText="1"/>
      <protection/>
    </xf>
    <xf numFmtId="2" fontId="38" fillId="23" borderId="35" xfId="53" applyNumberFormat="1" applyFont="1" applyFill="1" applyBorder="1" applyAlignment="1" applyProtection="1">
      <alignment horizontal="center"/>
      <protection/>
    </xf>
    <xf numFmtId="2" fontId="38" fillId="23" borderId="36" xfId="53" applyNumberFormat="1" applyFont="1" applyFill="1" applyBorder="1" applyAlignment="1" applyProtection="1">
      <alignment horizontal="center"/>
      <protection/>
    </xf>
    <xf numFmtId="2" fontId="38" fillId="23" borderId="37" xfId="53" applyNumberFormat="1" applyFont="1" applyFill="1" applyBorder="1" applyAlignment="1" applyProtection="1">
      <alignment horizontal="center"/>
      <protection/>
    </xf>
    <xf numFmtId="0" fontId="37" fillId="2" borderId="38" xfId="53" applyFont="1" applyFill="1" applyBorder="1" applyAlignment="1" applyProtection="1">
      <alignment horizontal="left" wrapText="1"/>
      <protection/>
    </xf>
    <xf numFmtId="3" fontId="38" fillId="23" borderId="39" xfId="53" applyNumberFormat="1" applyFont="1" applyFill="1" applyBorder="1" applyAlignment="1" applyProtection="1">
      <alignment horizontal="center" wrapText="1"/>
      <protection locked="0"/>
    </xf>
    <xf numFmtId="4" fontId="38" fillId="23" borderId="12" xfId="53" applyNumberFormat="1" applyFont="1" applyFill="1" applyBorder="1" applyAlignment="1" applyProtection="1">
      <alignment horizontal="center" wrapText="1"/>
      <protection/>
    </xf>
    <xf numFmtId="0" fontId="0" fillId="23" borderId="40" xfId="0" applyFill="1" applyBorder="1" applyAlignment="1">
      <alignment horizontal="center"/>
    </xf>
    <xf numFmtId="3" fontId="38" fillId="23" borderId="12" xfId="53" applyNumberFormat="1" applyFont="1" applyFill="1" applyBorder="1" applyAlignment="1" applyProtection="1">
      <alignment horizontal="center" wrapText="1"/>
      <protection locked="0"/>
    </xf>
    <xf numFmtId="0" fontId="37" fillId="2" borderId="38" xfId="53" applyFont="1" applyFill="1" applyBorder="1" applyAlignment="1" applyProtection="1">
      <alignment wrapText="1"/>
      <protection/>
    </xf>
    <xf numFmtId="3" fontId="38" fillId="23" borderId="12" xfId="53" applyNumberFormat="1" applyFont="1" applyFill="1" applyBorder="1" applyAlignment="1" applyProtection="1">
      <alignment horizontal="center" vertical="center" wrapText="1"/>
      <protection locked="0"/>
    </xf>
    <xf numFmtId="2" fontId="38" fillId="23" borderId="12" xfId="53" applyNumberFormat="1" applyFont="1" applyFill="1" applyBorder="1" applyAlignment="1" applyProtection="1">
      <alignment horizontal="center" wrapText="1"/>
      <protection/>
    </xf>
    <xf numFmtId="0" fontId="38" fillId="2" borderId="38" xfId="55" applyFont="1" applyFill="1" applyBorder="1" applyAlignment="1" applyProtection="1">
      <alignment horizontal="right" wrapText="1"/>
      <protection/>
    </xf>
    <xf numFmtId="10" fontId="38" fillId="23" borderId="12" xfId="53" applyNumberFormat="1" applyFont="1" applyFill="1" applyBorder="1" applyAlignment="1" applyProtection="1">
      <alignment horizontal="center" wrapText="1"/>
      <protection/>
    </xf>
    <xf numFmtId="4" fontId="38" fillId="23" borderId="12" xfId="53" applyNumberFormat="1" applyFont="1" applyFill="1" applyBorder="1" applyAlignment="1" applyProtection="1">
      <alignment horizontal="center" wrapText="1"/>
      <protection locked="0"/>
    </xf>
    <xf numFmtId="0" fontId="39" fillId="2" borderId="41" xfId="53" applyFont="1" applyFill="1" applyBorder="1" applyAlignment="1" applyProtection="1">
      <alignment horizontal="left" wrapText="1"/>
      <protection/>
    </xf>
    <xf numFmtId="3" fontId="38" fillId="23" borderId="42" xfId="53" applyNumberFormat="1" applyFont="1" applyFill="1" applyBorder="1" applyAlignment="1" applyProtection="1">
      <alignment horizontal="center" wrapText="1"/>
      <protection locked="0"/>
    </xf>
    <xf numFmtId="4" fontId="38" fillId="23" borderId="43" xfId="53" applyNumberFormat="1" applyFont="1" applyFill="1" applyBorder="1" applyAlignment="1" applyProtection="1">
      <alignment horizontal="center" wrapText="1"/>
      <protection locked="0"/>
    </xf>
    <xf numFmtId="0" fontId="0" fillId="23" borderId="44" xfId="0" applyFill="1" applyBorder="1" applyAlignment="1">
      <alignment horizontal="center"/>
    </xf>
    <xf numFmtId="0" fontId="3" fillId="0" borderId="0" xfId="0" applyFont="1" applyAlignment="1">
      <alignment horizontal="center"/>
    </xf>
    <xf numFmtId="0" fontId="0" fillId="2" borderId="45" xfId="0" applyFill="1" applyBorder="1" applyAlignment="1">
      <alignment/>
    </xf>
    <xf numFmtId="0" fontId="0" fillId="23" borderId="46" xfId="0" applyFill="1" applyBorder="1" applyAlignment="1">
      <alignment horizontal="center"/>
    </xf>
    <xf numFmtId="0" fontId="0" fillId="23" borderId="47" xfId="0" applyFill="1" applyBorder="1" applyAlignment="1">
      <alignment horizontal="center"/>
    </xf>
    <xf numFmtId="0" fontId="0" fillId="23" borderId="33" xfId="0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0" fillId="10" borderId="31" xfId="0" applyFill="1" applyBorder="1" applyAlignment="1">
      <alignment horizontal="center"/>
    </xf>
    <xf numFmtId="0" fontId="0" fillId="10" borderId="48" xfId="0" applyFill="1" applyBorder="1" applyAlignment="1">
      <alignment horizontal="center"/>
    </xf>
    <xf numFmtId="0" fontId="0" fillId="23" borderId="49" xfId="0" applyFill="1" applyBorder="1" applyAlignment="1">
      <alignment horizontal="center"/>
    </xf>
    <xf numFmtId="0" fontId="0" fillId="23" borderId="50" xfId="0" applyFill="1" applyBorder="1" applyAlignment="1">
      <alignment horizontal="center"/>
    </xf>
    <xf numFmtId="4" fontId="0" fillId="25" borderId="11" xfId="0" applyNumberFormat="1" applyFill="1" applyBorder="1" applyAlignment="1">
      <alignment horizontal="center"/>
    </xf>
    <xf numFmtId="4" fontId="0" fillId="25" borderId="19" xfId="0" applyNumberFormat="1" applyFill="1" applyBorder="1" applyAlignment="1">
      <alignment horizontal="center"/>
    </xf>
    <xf numFmtId="4" fontId="0" fillId="25" borderId="18" xfId="0" applyNumberFormat="1" applyFill="1" applyBorder="1" applyAlignment="1">
      <alignment horizontal="center"/>
    </xf>
    <xf numFmtId="4" fontId="0" fillId="25" borderId="20" xfId="0" applyNumberFormat="1" applyFill="1" applyBorder="1" applyAlignment="1">
      <alignment horizontal="center"/>
    </xf>
    <xf numFmtId="4" fontId="0" fillId="25" borderId="11" xfId="0" applyNumberFormat="1" applyFill="1" applyBorder="1" applyAlignment="1">
      <alignment horizontal="center" wrapText="1"/>
    </xf>
    <xf numFmtId="0" fontId="26" fillId="0" borderId="51" xfId="0" applyFont="1" applyFill="1" applyBorder="1" applyAlignment="1">
      <alignment horizontal="center"/>
    </xf>
    <xf numFmtId="0" fontId="26" fillId="0" borderId="11" xfId="0" applyFont="1" applyFill="1" applyBorder="1" applyAlignment="1">
      <alignment horizontal="center" vertical="center" wrapText="1"/>
    </xf>
    <xf numFmtId="0" fontId="27" fillId="0" borderId="25" xfId="0" applyFont="1" applyFill="1" applyBorder="1" applyAlignment="1">
      <alignment horizontal="left" vertical="top"/>
    </xf>
    <xf numFmtId="0" fontId="27" fillId="0" borderId="52" xfId="0" applyFont="1" applyFill="1" applyBorder="1" applyAlignment="1">
      <alignment horizontal="left" vertical="top"/>
    </xf>
    <xf numFmtId="0" fontId="26" fillId="0" borderId="27" xfId="0" applyFont="1" applyFill="1" applyBorder="1" applyAlignment="1">
      <alignment horizontal="center"/>
    </xf>
    <xf numFmtId="0" fontId="27" fillId="0" borderId="24" xfId="0" applyFont="1" applyFill="1" applyBorder="1" applyAlignment="1">
      <alignment horizontal="left" vertical="top" wrapText="1"/>
    </xf>
    <xf numFmtId="0" fontId="27" fillId="0" borderId="12" xfId="0" applyFont="1" applyFill="1" applyBorder="1" applyAlignment="1">
      <alignment horizontal="left" vertical="top" wrapText="1"/>
    </xf>
    <xf numFmtId="0" fontId="26" fillId="0" borderId="26" xfId="0" applyFont="1" applyFill="1" applyBorder="1" applyAlignment="1">
      <alignment horizontal="center" vertical="top"/>
    </xf>
    <xf numFmtId="0" fontId="28" fillId="0" borderId="0" xfId="0" applyFont="1" applyFill="1" applyAlignment="1">
      <alignment horizontal="left" vertical="top" wrapText="1"/>
    </xf>
    <xf numFmtId="0" fontId="0" fillId="0" borderId="0" xfId="0" applyBorder="1" applyAlignment="1">
      <alignment horizontal="center"/>
    </xf>
    <xf numFmtId="0" fontId="26" fillId="0" borderId="53" xfId="0" applyFont="1" applyFill="1" applyBorder="1" applyAlignment="1">
      <alignment horizontal="center"/>
    </xf>
    <xf numFmtId="0" fontId="26" fillId="0" borderId="26" xfId="0" applyFont="1" applyFill="1" applyBorder="1" applyAlignment="1">
      <alignment horizontal="center"/>
    </xf>
    <xf numFmtId="0" fontId="26" fillId="0" borderId="12" xfId="0" applyFont="1" applyFill="1" applyBorder="1" applyAlignment="1">
      <alignment horizontal="center"/>
    </xf>
    <xf numFmtId="0" fontId="1" fillId="4" borderId="30" xfId="0" applyFont="1" applyFill="1" applyBorder="1" applyAlignment="1">
      <alignment horizontal="center" vertical="center" wrapText="1"/>
    </xf>
    <xf numFmtId="0" fontId="1" fillId="4" borderId="39" xfId="0" applyFont="1" applyFill="1" applyBorder="1" applyAlignment="1">
      <alignment horizontal="center" vertical="center" wrapText="1"/>
    </xf>
    <xf numFmtId="0" fontId="27" fillId="0" borderId="0" xfId="0" applyFont="1" applyAlignment="1">
      <alignment horizontal="center" vertical="center" wrapText="1"/>
    </xf>
    <xf numFmtId="0" fontId="27" fillId="0" borderId="14" xfId="0" applyFont="1" applyFill="1" applyBorder="1" applyAlignment="1">
      <alignment horizontal="left" vertical="top"/>
    </xf>
    <xf numFmtId="0" fontId="27" fillId="0" borderId="54" xfId="0" applyFont="1" applyFill="1" applyBorder="1" applyAlignment="1">
      <alignment horizontal="left" vertical="top"/>
    </xf>
    <xf numFmtId="0" fontId="26" fillId="0" borderId="12" xfId="0" applyFont="1" applyFill="1" applyBorder="1" applyAlignment="1">
      <alignment horizontal="center" vertical="top"/>
    </xf>
    <xf numFmtId="0" fontId="26" fillId="0" borderId="27" xfId="0" applyFont="1" applyFill="1" applyBorder="1" applyAlignment="1">
      <alignment horizontal="center" vertical="top"/>
    </xf>
    <xf numFmtId="0" fontId="27" fillId="0" borderId="23" xfId="0" applyFont="1" applyFill="1" applyBorder="1" applyAlignment="1">
      <alignment horizontal="left" vertical="center"/>
    </xf>
    <xf numFmtId="0" fontId="27" fillId="0" borderId="53" xfId="0" applyFont="1" applyFill="1" applyBorder="1" applyAlignment="1">
      <alignment horizontal="left" vertical="center"/>
    </xf>
    <xf numFmtId="0" fontId="26" fillId="0" borderId="53" xfId="0" applyFont="1" applyFill="1" applyBorder="1" applyAlignment="1">
      <alignment horizontal="center" vertical="top"/>
    </xf>
    <xf numFmtId="0" fontId="26" fillId="0" borderId="11" xfId="0" applyFont="1" applyFill="1" applyBorder="1" applyAlignment="1">
      <alignment horizontal="left" vertical="center" wrapText="1"/>
    </xf>
    <xf numFmtId="0" fontId="26" fillId="0" borderId="11" xfId="0" applyFont="1" applyFill="1" applyBorder="1" applyAlignment="1">
      <alignment horizontal="left" vertical="center"/>
    </xf>
    <xf numFmtId="0" fontId="26" fillId="0" borderId="11" xfId="0" applyFont="1" applyFill="1" applyBorder="1" applyAlignment="1">
      <alignment horizontal="center"/>
    </xf>
    <xf numFmtId="0" fontId="27" fillId="0" borderId="24" xfId="0" applyFont="1" applyFill="1" applyBorder="1" applyAlignment="1">
      <alignment horizontal="left" vertical="top"/>
    </xf>
    <xf numFmtId="0" fontId="27" fillId="0" borderId="12" xfId="0" applyFont="1" applyFill="1" applyBorder="1" applyAlignment="1">
      <alignment horizontal="left" vertical="top"/>
    </xf>
    <xf numFmtId="0" fontId="29" fillId="0" borderId="52" xfId="42" applyFont="1" applyFill="1" applyBorder="1" applyAlignment="1">
      <alignment horizontal="center" vertical="top"/>
    </xf>
    <xf numFmtId="0" fontId="28" fillId="0" borderId="52" xfId="0" applyFont="1" applyFill="1" applyBorder="1" applyAlignment="1">
      <alignment horizontal="center" vertical="top"/>
    </xf>
    <xf numFmtId="0" fontId="28" fillId="0" borderId="28" xfId="0" applyFont="1" applyFill="1" applyBorder="1" applyAlignment="1">
      <alignment horizontal="center" vertical="top"/>
    </xf>
    <xf numFmtId="0" fontId="27" fillId="0" borderId="23" xfId="0" applyFont="1" applyFill="1" applyBorder="1" applyAlignment="1">
      <alignment horizontal="left" vertical="top" wrapText="1"/>
    </xf>
    <xf numFmtId="0" fontId="27" fillId="0" borderId="53" xfId="0" applyFont="1" applyFill="1" applyBorder="1" applyAlignment="1">
      <alignment horizontal="left" vertical="top" wrapText="1"/>
    </xf>
    <xf numFmtId="0" fontId="1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3" fillId="3" borderId="25" xfId="0" applyFont="1" applyFill="1" applyBorder="1" applyAlignment="1">
      <alignment horizontal="left"/>
    </xf>
    <xf numFmtId="0" fontId="3" fillId="3" borderId="52" xfId="0" applyFont="1" applyFill="1" applyBorder="1" applyAlignment="1">
      <alignment horizontal="left"/>
    </xf>
    <xf numFmtId="0" fontId="0" fillId="3" borderId="55" xfId="0" applyFill="1" applyBorder="1" applyAlignment="1">
      <alignment horizontal="center" vertical="center"/>
    </xf>
    <xf numFmtId="0" fontId="0" fillId="3" borderId="56" xfId="0" applyFill="1" applyBorder="1" applyAlignment="1">
      <alignment horizontal="center" vertical="center"/>
    </xf>
    <xf numFmtId="0" fontId="3" fillId="3" borderId="24" xfId="0" applyFont="1" applyFill="1" applyBorder="1" applyAlignment="1">
      <alignment horizontal="left" wrapText="1"/>
    </xf>
    <xf numFmtId="0" fontId="3" fillId="3" borderId="12" xfId="0" applyFont="1" applyFill="1" applyBorder="1" applyAlignment="1">
      <alignment horizontal="left" wrapText="1"/>
    </xf>
    <xf numFmtId="0" fontId="0" fillId="3" borderId="57" xfId="0" applyFill="1" applyBorder="1" applyAlignment="1">
      <alignment horizontal="center" vertical="center"/>
    </xf>
    <xf numFmtId="0" fontId="0" fillId="3" borderId="58" xfId="0" applyFill="1" applyBorder="1" applyAlignment="1">
      <alignment horizontal="center" vertical="center"/>
    </xf>
    <xf numFmtId="0" fontId="3" fillId="3" borderId="23" xfId="0" applyFont="1" applyFill="1" applyBorder="1" applyAlignment="1">
      <alignment horizontal="left" vertical="top" wrapText="1"/>
    </xf>
    <xf numFmtId="0" fontId="3" fillId="3" borderId="53" xfId="0" applyFont="1" applyFill="1" applyBorder="1" applyAlignment="1">
      <alignment horizontal="left" vertical="top" wrapText="1"/>
    </xf>
    <xf numFmtId="0" fontId="0" fillId="3" borderId="59" xfId="0" applyFill="1" applyBorder="1" applyAlignment="1">
      <alignment horizontal="center" vertical="center"/>
    </xf>
    <xf numFmtId="0" fontId="0" fillId="3" borderId="60" xfId="0" applyFill="1" applyBorder="1" applyAlignment="1">
      <alignment horizontal="center" vertical="center"/>
    </xf>
    <xf numFmtId="0" fontId="3" fillId="11" borderId="23" xfId="0" applyFont="1" applyFill="1" applyBorder="1" applyAlignment="1">
      <alignment horizontal="left"/>
    </xf>
    <xf numFmtId="0" fontId="3" fillId="11" borderId="53" xfId="0" applyFont="1" applyFill="1" applyBorder="1" applyAlignment="1">
      <alignment horizontal="left"/>
    </xf>
    <xf numFmtId="0" fontId="0" fillId="11" borderId="61" xfId="0" applyFill="1" applyBorder="1" applyAlignment="1">
      <alignment horizontal="center" vertical="center"/>
    </xf>
    <xf numFmtId="0" fontId="0" fillId="11" borderId="62" xfId="0" applyFill="1" applyBorder="1" applyAlignment="1">
      <alignment horizontal="center" vertical="center"/>
    </xf>
    <xf numFmtId="0" fontId="3" fillId="11" borderId="24" xfId="0" applyFont="1" applyFill="1" applyBorder="1" applyAlignment="1">
      <alignment horizontal="left"/>
    </xf>
    <xf numFmtId="0" fontId="3" fillId="11" borderId="12" xfId="0" applyFont="1" applyFill="1" applyBorder="1" applyAlignment="1">
      <alignment horizontal="left"/>
    </xf>
    <xf numFmtId="0" fontId="0" fillId="11" borderId="12" xfId="0" applyFill="1" applyBorder="1" applyAlignment="1">
      <alignment horizontal="center" vertical="center"/>
    </xf>
    <xf numFmtId="0" fontId="0" fillId="11" borderId="27" xfId="0" applyFill="1" applyBorder="1" applyAlignment="1">
      <alignment horizontal="center" vertical="center"/>
    </xf>
    <xf numFmtId="0" fontId="0" fillId="11" borderId="57" xfId="0" applyFill="1" applyBorder="1" applyAlignment="1">
      <alignment horizontal="center" vertical="center"/>
    </xf>
    <xf numFmtId="0" fontId="0" fillId="11" borderId="58" xfId="0" applyFill="1" applyBorder="1" applyAlignment="1">
      <alignment horizontal="center" vertical="center"/>
    </xf>
    <xf numFmtId="0" fontId="3" fillId="3" borderId="24" xfId="0" applyFont="1" applyFill="1" applyBorder="1" applyAlignment="1">
      <alignment horizontal="left"/>
    </xf>
    <xf numFmtId="0" fontId="3" fillId="3" borderId="12" xfId="0" applyFont="1" applyFill="1" applyBorder="1" applyAlignment="1">
      <alignment horizontal="left"/>
    </xf>
    <xf numFmtId="0" fontId="0" fillId="11" borderId="55" xfId="0" applyFill="1" applyBorder="1" applyAlignment="1">
      <alignment horizontal="center" vertical="center"/>
    </xf>
    <xf numFmtId="0" fontId="0" fillId="11" borderId="56" xfId="0" applyFill="1" applyBorder="1" applyAlignment="1">
      <alignment horizontal="center" vertical="center"/>
    </xf>
    <xf numFmtId="0" fontId="3" fillId="10" borderId="11" xfId="0" applyFont="1" applyFill="1" applyBorder="1" applyAlignment="1">
      <alignment horizontal="center"/>
    </xf>
    <xf numFmtId="0" fontId="3" fillId="10" borderId="11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top" wrapText="1"/>
    </xf>
    <xf numFmtId="0" fontId="0" fillId="6" borderId="11" xfId="0" applyFill="1" applyBorder="1" applyAlignment="1">
      <alignment horizontal="left" vertical="center" wrapText="1"/>
    </xf>
    <xf numFmtId="2" fontId="0" fillId="23" borderId="11" xfId="0" applyNumberFormat="1" applyFill="1" applyBorder="1" applyAlignment="1" quotePrefix="1">
      <alignment horizontal="center" vertical="center"/>
    </xf>
    <xf numFmtId="0" fontId="0" fillId="23" borderId="11" xfId="0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0" fontId="0" fillId="0" borderId="0" xfId="0" applyFill="1" applyBorder="1" applyAlignment="1">
      <alignment horizontal="left" vertical="top" wrapText="1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11" borderId="29" xfId="0" applyFill="1" applyBorder="1" applyAlignment="1">
      <alignment horizontal="center"/>
    </xf>
    <xf numFmtId="0" fontId="33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11" borderId="63" xfId="0" applyFont="1" applyFill="1" applyBorder="1" applyAlignment="1">
      <alignment horizontal="left" vertical="center"/>
    </xf>
    <xf numFmtId="0" fontId="3" fillId="11" borderId="64" xfId="0" applyFont="1" applyFill="1" applyBorder="1" applyAlignment="1">
      <alignment horizontal="left" vertical="center"/>
    </xf>
    <xf numFmtId="0" fontId="0" fillId="11" borderId="65" xfId="0" applyFill="1" applyBorder="1" applyAlignment="1">
      <alignment horizontal="center"/>
    </xf>
    <xf numFmtId="0" fontId="0" fillId="11" borderId="66" xfId="0" applyFill="1" applyBorder="1" applyAlignment="1">
      <alignment horizontal="center"/>
    </xf>
    <xf numFmtId="0" fontId="0" fillId="11" borderId="67" xfId="0" applyFill="1" applyBorder="1" applyAlignment="1">
      <alignment horizontal="center"/>
    </xf>
    <xf numFmtId="0" fontId="0" fillId="11" borderId="68" xfId="0" applyFill="1" applyBorder="1" applyAlignment="1">
      <alignment horizontal="center"/>
    </xf>
    <xf numFmtId="0" fontId="0" fillId="23" borderId="30" xfId="0" applyFill="1" applyBorder="1" applyAlignment="1">
      <alignment horizontal="center"/>
    </xf>
    <xf numFmtId="0" fontId="0" fillId="23" borderId="39" xfId="0" applyFill="1" applyBorder="1" applyAlignment="1">
      <alignment horizontal="center"/>
    </xf>
    <xf numFmtId="0" fontId="3" fillId="0" borderId="69" xfId="0" applyFont="1" applyBorder="1" applyAlignment="1">
      <alignment horizontal="left" vertical="center" wrapText="1"/>
    </xf>
    <xf numFmtId="0" fontId="1" fillId="0" borderId="0" xfId="0" applyFont="1" applyFill="1" applyAlignment="1">
      <alignment horizontal="left"/>
    </xf>
    <xf numFmtId="0" fontId="3" fillId="0" borderId="0" xfId="0" applyFont="1" applyFill="1" applyBorder="1" applyAlignment="1">
      <alignment horizontal="center" vertical="center"/>
    </xf>
    <xf numFmtId="0" fontId="37" fillId="10" borderId="29" xfId="53" applyFont="1" applyFill="1" applyBorder="1" applyAlignment="1" applyProtection="1">
      <alignment horizontal="center" vertical="center" wrapText="1"/>
      <protection/>
    </xf>
    <xf numFmtId="0" fontId="37" fillId="10" borderId="63" xfId="53" applyFont="1" applyFill="1" applyBorder="1" applyAlignment="1" applyProtection="1">
      <alignment horizontal="center" vertical="center" wrapText="1"/>
      <protection/>
    </xf>
    <xf numFmtId="0" fontId="37" fillId="10" borderId="64" xfId="53" applyFont="1" applyFill="1" applyBorder="1" applyAlignment="1" applyProtection="1">
      <alignment horizontal="center" vertical="center" wrapText="1"/>
      <protection/>
    </xf>
    <xf numFmtId="0" fontId="37" fillId="10" borderId="66" xfId="53" applyFont="1" applyFill="1" applyBorder="1" applyAlignment="1" applyProtection="1">
      <alignment horizontal="center" vertical="center" wrapText="1"/>
      <protection/>
    </xf>
    <xf numFmtId="0" fontId="37" fillId="10" borderId="68" xfId="53" applyFont="1" applyFill="1" applyBorder="1" applyAlignment="1" applyProtection="1">
      <alignment horizontal="center" vertical="center" wrapText="1"/>
      <protection/>
    </xf>
    <xf numFmtId="0" fontId="37" fillId="6" borderId="70" xfId="53" applyFont="1" applyFill="1" applyBorder="1" applyAlignment="1" applyProtection="1">
      <alignment horizontal="left" vertical="center" wrapText="1"/>
      <protection/>
    </xf>
    <xf numFmtId="0" fontId="37" fillId="6" borderId="71" xfId="53" applyFont="1" applyFill="1" applyBorder="1" applyAlignment="1" applyProtection="1">
      <alignment horizontal="left" vertical="center" wrapText="1"/>
      <protection/>
    </xf>
    <xf numFmtId="0" fontId="37" fillId="6" borderId="72" xfId="53" applyFont="1" applyFill="1" applyBorder="1" applyAlignment="1" applyProtection="1">
      <alignment horizontal="left" vertical="center" wrapText="1"/>
      <protection/>
    </xf>
    <xf numFmtId="0" fontId="0" fillId="0" borderId="0" xfId="0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ill="1" applyBorder="1" applyAlignment="1">
      <alignment horizontal="center"/>
    </xf>
    <xf numFmtId="0" fontId="0" fillId="0" borderId="0" xfId="0" applyAlignment="1">
      <alignment vertical="top" wrapText="1"/>
    </xf>
    <xf numFmtId="0" fontId="3" fillId="0" borderId="73" xfId="0" applyFont="1" applyBorder="1" applyAlignment="1">
      <alignment horizontal="center"/>
    </xf>
    <xf numFmtId="0" fontId="0" fillId="10" borderId="31" xfId="0" applyFill="1" applyBorder="1" applyAlignment="1">
      <alignment horizontal="center" vertical="center" wrapText="1"/>
    </xf>
    <xf numFmtId="0" fontId="0" fillId="10" borderId="74" xfId="0" applyFill="1" applyBorder="1" applyAlignment="1">
      <alignment horizontal="center" vertical="center" wrapText="1"/>
    </xf>
    <xf numFmtId="0" fontId="0" fillId="10" borderId="75" xfId="0" applyFill="1" applyBorder="1" applyAlignment="1">
      <alignment horizontal="center" vertical="center" wrapText="1"/>
    </xf>
    <xf numFmtId="0" fontId="0" fillId="10" borderId="12" xfId="0" applyFill="1" applyBorder="1" applyAlignment="1">
      <alignment horizontal="center" vertical="center" wrapText="1"/>
    </xf>
    <xf numFmtId="0" fontId="0" fillId="10" borderId="12" xfId="0" applyFill="1" applyBorder="1" applyAlignment="1">
      <alignment horizontal="center"/>
    </xf>
    <xf numFmtId="0" fontId="0" fillId="10" borderId="30" xfId="0" applyFill="1" applyBorder="1" applyAlignment="1">
      <alignment horizontal="center"/>
    </xf>
    <xf numFmtId="0" fontId="0" fillId="0" borderId="0" xfId="0" applyBorder="1" applyAlignment="1">
      <alignment wrapText="1"/>
    </xf>
    <xf numFmtId="0" fontId="0" fillId="0" borderId="0" xfId="0" applyFont="1" applyBorder="1" applyAlignment="1">
      <alignment wrapText="1"/>
    </xf>
    <xf numFmtId="0" fontId="0" fillId="23" borderId="12" xfId="0" applyFill="1" applyBorder="1" applyAlignment="1">
      <alignment horizontal="center"/>
    </xf>
    <xf numFmtId="0" fontId="0" fillId="11" borderId="12" xfId="0" applyFill="1" applyBorder="1" applyAlignment="1">
      <alignment horizontal="center"/>
    </xf>
    <xf numFmtId="0" fontId="0" fillId="23" borderId="65" xfId="0" applyFill="1" applyBorder="1" applyAlignment="1">
      <alignment horizontal="center"/>
    </xf>
    <xf numFmtId="0" fontId="0" fillId="23" borderId="76" xfId="0" applyFill="1" applyBorder="1" applyAlignment="1">
      <alignment horizontal="center"/>
    </xf>
    <xf numFmtId="0" fontId="0" fillId="23" borderId="66" xfId="0" applyFill="1" applyBorder="1" applyAlignment="1">
      <alignment horizontal="center"/>
    </xf>
    <xf numFmtId="0" fontId="0" fillId="23" borderId="77" xfId="0" applyFill="1" applyBorder="1" applyAlignment="1">
      <alignment horizontal="center"/>
    </xf>
    <xf numFmtId="0" fontId="0" fillId="23" borderId="0" xfId="0" applyFill="1" applyBorder="1" applyAlignment="1">
      <alignment horizontal="center"/>
    </xf>
    <xf numFmtId="0" fontId="0" fillId="23" borderId="78" xfId="0" applyFill="1" applyBorder="1" applyAlignment="1">
      <alignment horizontal="center"/>
    </xf>
    <xf numFmtId="0" fontId="0" fillId="23" borderId="67" xfId="0" applyFill="1" applyBorder="1" applyAlignment="1">
      <alignment horizontal="center"/>
    </xf>
    <xf numFmtId="0" fontId="0" fillId="23" borderId="79" xfId="0" applyFill="1" applyBorder="1" applyAlignment="1">
      <alignment horizontal="center"/>
    </xf>
    <xf numFmtId="0" fontId="0" fillId="23" borderId="68" xfId="0" applyFill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2" fontId="0" fillId="11" borderId="12" xfId="0" applyNumberFormat="1" applyFill="1" applyBorder="1" applyAlignment="1">
      <alignment horizontal="center"/>
    </xf>
    <xf numFmtId="0" fontId="0" fillId="4" borderId="48" xfId="0" applyFill="1" applyBorder="1" applyAlignment="1">
      <alignment horizontal="left" vertical="center"/>
    </xf>
    <xf numFmtId="0" fontId="0" fillId="4" borderId="10" xfId="0" applyFill="1" applyBorder="1" applyAlignment="1">
      <alignment horizontal="left" vertical="center"/>
    </xf>
    <xf numFmtId="0" fontId="0" fillId="4" borderId="80" xfId="0" applyFill="1" applyBorder="1" applyAlignment="1">
      <alignment horizontal="left" vertical="center"/>
    </xf>
    <xf numFmtId="0" fontId="0" fillId="4" borderId="81" xfId="0" applyFill="1" applyBorder="1" applyAlignment="1">
      <alignment horizontal="left" vertical="center" wrapText="1"/>
    </xf>
    <xf numFmtId="0" fontId="0" fillId="4" borderId="0" xfId="0" applyFill="1" applyBorder="1" applyAlignment="1">
      <alignment horizontal="left" vertical="center" wrapText="1"/>
    </xf>
    <xf numFmtId="0" fontId="0" fillId="4" borderId="82" xfId="0" applyFill="1" applyBorder="1" applyAlignment="1">
      <alignment horizontal="left" vertical="center" wrapText="1"/>
    </xf>
    <xf numFmtId="0" fontId="0" fillId="4" borderId="83" xfId="0" applyFill="1" applyBorder="1" applyAlignment="1">
      <alignment horizontal="left" vertical="center" wrapText="1"/>
    </xf>
    <xf numFmtId="0" fontId="0" fillId="4" borderId="73" xfId="0" applyFill="1" applyBorder="1" applyAlignment="1">
      <alignment horizontal="left" vertical="center" wrapText="1"/>
    </xf>
    <xf numFmtId="0" fontId="0" fillId="4" borderId="84" xfId="0" applyFill="1" applyBorder="1" applyAlignment="1">
      <alignment horizontal="left" vertical="center" wrapText="1"/>
    </xf>
    <xf numFmtId="0" fontId="0" fillId="4" borderId="48" xfId="0" applyFill="1" applyBorder="1" applyAlignment="1">
      <alignment horizontal="center" vertical="top" wrapText="1"/>
    </xf>
    <xf numFmtId="0" fontId="0" fillId="4" borderId="10" xfId="0" applyFill="1" applyBorder="1" applyAlignment="1">
      <alignment horizontal="center" vertical="top" wrapText="1"/>
    </xf>
    <xf numFmtId="0" fontId="0" fillId="4" borderId="80" xfId="0" applyFill="1" applyBorder="1" applyAlignment="1">
      <alignment horizontal="center" vertical="top" wrapText="1"/>
    </xf>
    <xf numFmtId="0" fontId="0" fillId="4" borderId="81" xfId="0" applyFill="1" applyBorder="1" applyAlignment="1">
      <alignment horizontal="center" vertical="top" wrapText="1"/>
    </xf>
    <xf numFmtId="0" fontId="0" fillId="4" borderId="0" xfId="0" applyFill="1" applyBorder="1" applyAlignment="1">
      <alignment horizontal="center" vertical="top" wrapText="1"/>
    </xf>
    <xf numFmtId="0" fontId="0" fillId="4" borderId="82" xfId="0" applyFill="1" applyBorder="1" applyAlignment="1">
      <alignment horizontal="center" vertical="top" wrapText="1"/>
    </xf>
    <xf numFmtId="0" fontId="0" fillId="4" borderId="83" xfId="0" applyFill="1" applyBorder="1" applyAlignment="1">
      <alignment horizontal="center" vertical="top" wrapText="1"/>
    </xf>
    <xf numFmtId="0" fontId="0" fillId="4" borderId="73" xfId="0" applyFill="1" applyBorder="1" applyAlignment="1">
      <alignment horizontal="center" vertical="top" wrapText="1"/>
    </xf>
    <xf numFmtId="0" fontId="0" fillId="4" borderId="84" xfId="0" applyFill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center" wrapText="1"/>
    </xf>
    <xf numFmtId="0" fontId="24" fillId="23" borderId="12" xfId="42" applyFill="1" applyBorder="1" applyAlignment="1">
      <alignment horizontal="center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Калькуляция воды" xfId="53"/>
    <cellStyle name="Обычный_Приложение1" xfId="54"/>
    <cellStyle name="Обычный_тарифы на 2002г с 1-01" xfId="55"/>
    <cellStyle name="Обычный_Тепло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common%20files\&#1056;&#1069;&#1050;%202011\&#1056;&#1069;&#1050;%20&#1055;&#1077;&#1088;&#1074;&#1086;&#1084;&#1072;&#1081;&#1082;&#1072;\&#1090;&#1077;&#1087;&#1083;&#1086;\&#1040;&#1085;&#1082;&#1077;&#1090;&#1072;%20&#1080;%20&#1055;&#1088;&#1080;&#1083;&#1086;&#1078;&#1077;&#1085;&#1080;&#1103;%202011%20&#1055;&#1077;&#1088;&#1074;&#1086;&#1084;&#1072;&#1081;&#1082;&#1072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pp1\common%20files\&#1057;&#1072;&#1087;&#1077;&#1075;&#1080;&#1085;&#1072;\&#1056;&#1069;&#1050;%202012\&#1044;&#1051;&#1071;%20&#1052;&#1054;&#1053;&#1048;&#1058;&#1054;&#1056;&#1048;&#1053;&#1043;&#1040;\&#1044;&#1083;&#1103;%20&#1084;&#1086;&#1085;&#1080;&#1090;&#1086;&#1088;&#1080;&#1085;&#1075;&#1072;%202010%20&#1055;&#1077;&#1088;&#1074;&#1086;&#1084;&#1072;&#1081;&#1082;&#1072;%20&#1059;&#1057;&#105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нкета Т, В, С"/>
      <sheetName val="Прил 2.1 ОХР"/>
      <sheetName val="Прил 2.2 ОХР"/>
      <sheetName val="Прил 2.3 Прочие"/>
      <sheetName val="Прил 3.1 Сбыт"/>
      <sheetName val="бумага (план)"/>
      <sheetName val="Прил 3.2 Охрана Т"/>
      <sheetName val="Обучение 2011"/>
      <sheetName val="спец.пит.2011"/>
      <sheetName val="Прил 3.2 Спец.питание"/>
      <sheetName val="Прил 3.2 Проч.цех."/>
      <sheetName val="Прил 5.1 Регламент"/>
      <sheetName val="Прил 5.2 Трансп"/>
      <sheetName val="Машино-часы"/>
      <sheetName val="ГСМ"/>
      <sheetName val="Прил 5.3 Вспом произв"/>
      <sheetName val="Прил 6.1 Хоз.способ"/>
      <sheetName val="Прил 6.2 Подряд"/>
      <sheetName val="Прил 6.3 Материалы (факт)"/>
      <sheetName val="Прил 7.1 Спецодежда"/>
      <sheetName val="Прил 7.1 Спецодежда факт"/>
      <sheetName val="Прил 7.2 Химреагент"/>
      <sheetName val="Прил 7.3 Вспом."/>
      <sheetName val="Прил 8.1 ФОТ (тепло)"/>
      <sheetName val="Прил 8.2 Числ."/>
      <sheetName val="Прил 9.1 Эл.энергия"/>
      <sheetName val="Прил 10.1Топливо"/>
      <sheetName val="Прил 10.2 Топл.цена (2)"/>
      <sheetName val="Прил 10.3 Свод баланс (2)"/>
      <sheetName val="Прил 10.5 Уголь (2)"/>
      <sheetName val="Прил 10.6 Уголь (2)"/>
      <sheetName val="Прил 10.7 Нефть (2)"/>
      <sheetName val="Прил 10.8 Нефть (2)"/>
      <sheetName val="Прил 10.9 Дрова (2)"/>
      <sheetName val="Прил 10.10 Дрова (2)"/>
      <sheetName val="10.11 Топливо и ГСМ"/>
      <sheetName val="10.12 Топливо и ГСМ. ТБО "/>
      <sheetName val="Прил 11.1 Имущество"/>
      <sheetName val="11.2 Аренда факт"/>
      <sheetName val="Прил 12.1. Тов.Тепло"/>
      <sheetName val="Прил 12.2 Котельные"/>
      <sheetName val="Прил 12.5 Выручка тепло"/>
      <sheetName val="Смета"/>
      <sheetName val="Анкета ТБО"/>
    </sheetNames>
    <sheetDataSet>
      <sheetData sheetId="23">
        <row r="20">
          <cell r="V20">
            <v>70.3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8 В"/>
      <sheetName val="9 В"/>
      <sheetName val="10"/>
      <sheetName val="11"/>
      <sheetName val="12"/>
      <sheetName val="15"/>
      <sheetName val="16"/>
    </sheetNames>
    <sheetDataSet>
      <sheetData sheetId="2">
        <row r="96">
          <cell r="J96">
            <v>9230.667243867245</v>
          </cell>
          <cell r="K96">
            <v>8635750.74</v>
          </cell>
        </row>
        <row r="97">
          <cell r="J97">
            <v>187.39173382437363</v>
          </cell>
          <cell r="K97">
            <v>251361.65000000002</v>
          </cell>
        </row>
        <row r="98">
          <cell r="J98">
            <v>1815.5606995459566</v>
          </cell>
          <cell r="K98">
            <v>6149921.38</v>
          </cell>
        </row>
      </sheetData>
      <sheetData sheetId="5">
        <row r="16">
          <cell r="F16">
            <v>670265.3592000001</v>
          </cell>
        </row>
      </sheetData>
      <sheetData sheetId="6">
        <row r="7">
          <cell r="C7">
            <v>533224.52</v>
          </cell>
        </row>
        <row r="10">
          <cell r="C10">
            <v>41724</v>
          </cell>
        </row>
        <row r="15">
          <cell r="C15">
            <v>15037033.799999999</v>
          </cell>
        </row>
        <row r="16">
          <cell r="C16">
            <v>2250115.991</v>
          </cell>
        </row>
        <row r="17">
          <cell r="C17">
            <v>4457797.850000001</v>
          </cell>
        </row>
        <row r="19">
          <cell r="C19">
            <v>380023.61</v>
          </cell>
        </row>
        <row r="20">
          <cell r="C20">
            <v>4911.09</v>
          </cell>
        </row>
        <row r="48">
          <cell r="C48">
            <v>6352197.875151347</v>
          </cell>
        </row>
        <row r="49">
          <cell r="C49">
            <v>1755965.622229369</v>
          </cell>
        </row>
        <row r="54">
          <cell r="C54">
            <v>30846512.50282891</v>
          </cell>
        </row>
        <row r="56">
          <cell r="C56">
            <v>-3002660.568228908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mailto:ivanmak@sibmail.com" TargetMode="Externa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rec.tomsk.gov.ru/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B4:C11"/>
  <sheetViews>
    <sheetView zoomScalePageLayoutView="0" workbookViewId="0" topLeftCell="A1">
      <selection activeCell="E18" sqref="E18"/>
    </sheetView>
  </sheetViews>
  <sheetFormatPr defaultColWidth="9.140625" defaultRowHeight="15"/>
  <cols>
    <col min="2" max="2" width="47.28125" style="0" customWidth="1"/>
    <col min="3" max="3" width="16.421875" style="0" customWidth="1"/>
  </cols>
  <sheetData>
    <row r="4" spans="2:3" ht="111.75" customHeight="1">
      <c r="B4" s="147" t="s">
        <v>119</v>
      </c>
      <c r="C4" s="148"/>
    </row>
    <row r="5" spans="2:3" ht="33.75" customHeight="1">
      <c r="B5" s="14" t="s">
        <v>36</v>
      </c>
      <c r="C5" s="17" t="s">
        <v>120</v>
      </c>
    </row>
    <row r="6" spans="2:3" ht="33" customHeight="1">
      <c r="B6" s="15" t="s">
        <v>2</v>
      </c>
      <c r="C6" s="17" t="s">
        <v>121</v>
      </c>
    </row>
    <row r="7" spans="2:3" ht="30">
      <c r="B7" s="12" t="s">
        <v>37</v>
      </c>
      <c r="C7" s="17" t="s">
        <v>120</v>
      </c>
    </row>
    <row r="8" spans="2:3" ht="30">
      <c r="B8" s="16" t="s">
        <v>38</v>
      </c>
      <c r="C8" s="17" t="s">
        <v>120</v>
      </c>
    </row>
    <row r="9" spans="2:3" ht="30">
      <c r="B9" s="12" t="s">
        <v>39</v>
      </c>
      <c r="C9" s="17" t="s">
        <v>121</v>
      </c>
    </row>
    <row r="10" spans="2:3" ht="45">
      <c r="B10" s="12" t="s">
        <v>3</v>
      </c>
      <c r="C10" s="17" t="s">
        <v>122</v>
      </c>
    </row>
    <row r="11" spans="2:3" ht="30">
      <c r="B11" s="12" t="s">
        <v>4</v>
      </c>
      <c r="C11" s="17" t="s">
        <v>122</v>
      </c>
    </row>
  </sheetData>
  <sheetProtection/>
  <mergeCells count="1">
    <mergeCell ref="B4:C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8">
    <tabColor indexed="35"/>
    <pageSetUpPr fitToPage="1"/>
  </sheetPr>
  <dimension ref="A1:J27"/>
  <sheetViews>
    <sheetView zoomScalePageLayoutView="0" workbookViewId="0" topLeftCell="A1">
      <selection activeCell="B8" sqref="B8:E8"/>
    </sheetView>
  </sheetViews>
  <sheetFormatPr defaultColWidth="9.140625" defaultRowHeight="15"/>
  <cols>
    <col min="1" max="1" width="30.7109375" style="0" customWidth="1"/>
    <col min="5" max="5" width="26.140625" style="0" customWidth="1"/>
  </cols>
  <sheetData>
    <row r="1" spans="1:10" ht="52.5" customHeight="1">
      <c r="A1" s="254" t="s">
        <v>130</v>
      </c>
      <c r="B1" s="254"/>
      <c r="C1" s="254"/>
      <c r="D1" s="254"/>
      <c r="E1" s="254"/>
      <c r="F1" s="254"/>
      <c r="G1" s="254"/>
      <c r="H1" s="254"/>
      <c r="I1" s="254"/>
      <c r="J1" s="254"/>
    </row>
    <row r="2" spans="1:10" ht="15">
      <c r="A2" s="19"/>
      <c r="B2" s="19"/>
      <c r="C2" s="19"/>
      <c r="D2" s="19"/>
      <c r="E2" s="19"/>
      <c r="F2" s="19"/>
      <c r="G2" s="19"/>
      <c r="H2" s="19"/>
      <c r="I2" s="19"/>
      <c r="J2" s="19"/>
    </row>
    <row r="3" spans="1:9" ht="15">
      <c r="A3" s="7" t="s">
        <v>0</v>
      </c>
      <c r="B3" s="244" t="str">
        <f>'Т2.1'!B2</f>
        <v>ООО Коммунальные Системы "Первомайское"</v>
      </c>
      <c r="C3" s="244"/>
      <c r="D3" s="244"/>
      <c r="E3" s="244"/>
      <c r="G3" s="2"/>
      <c r="H3" s="143"/>
      <c r="I3" s="143"/>
    </row>
    <row r="4" spans="1:5" ht="15">
      <c r="A4" s="7" t="s">
        <v>27</v>
      </c>
      <c r="B4" s="244">
        <f>'Т2.1'!B3</f>
        <v>7012005856</v>
      </c>
      <c r="C4" s="244"/>
      <c r="D4" s="244"/>
      <c r="E4" s="244"/>
    </row>
    <row r="5" spans="1:5" ht="15">
      <c r="A5" s="7" t="s">
        <v>28</v>
      </c>
      <c r="B5" s="244">
        <f>'Т2.1'!B4</f>
        <v>701201001</v>
      </c>
      <c r="C5" s="244"/>
      <c r="D5" s="244"/>
      <c r="E5" s="244"/>
    </row>
    <row r="6" spans="1:5" ht="15">
      <c r="A6" s="7" t="s">
        <v>63</v>
      </c>
      <c r="B6" s="256" t="str">
        <f>'Т2.1'!B5</f>
        <v>636930, Томская обл., с.Первомайское, ул.Полевая, д.11</v>
      </c>
      <c r="C6" s="244"/>
      <c r="D6" s="244"/>
      <c r="E6" s="244"/>
    </row>
    <row r="7" spans="1:5" ht="15">
      <c r="A7" s="7" t="s">
        <v>67</v>
      </c>
      <c r="B7" s="244">
        <v>2010</v>
      </c>
      <c r="C7" s="244"/>
      <c r="D7" s="244"/>
      <c r="E7" s="244"/>
    </row>
    <row r="8" spans="2:5" ht="15.75" thickBot="1">
      <c r="B8" s="255"/>
      <c r="C8" s="255"/>
      <c r="D8" s="255"/>
      <c r="E8" s="255"/>
    </row>
    <row r="9" spans="1:10" ht="15">
      <c r="A9" s="245"/>
      <c r="B9" s="246"/>
      <c r="C9" s="246"/>
      <c r="D9" s="246"/>
      <c r="E9" s="246"/>
      <c r="F9" s="246"/>
      <c r="G9" s="246"/>
      <c r="H9" s="246"/>
      <c r="I9" s="246"/>
      <c r="J9" s="247"/>
    </row>
    <row r="10" spans="1:10" ht="15">
      <c r="A10" s="248"/>
      <c r="B10" s="249"/>
      <c r="C10" s="249"/>
      <c r="D10" s="249"/>
      <c r="E10" s="249"/>
      <c r="F10" s="249"/>
      <c r="G10" s="249"/>
      <c r="H10" s="249"/>
      <c r="I10" s="249"/>
      <c r="J10" s="250"/>
    </row>
    <row r="11" spans="1:10" ht="15">
      <c r="A11" s="248"/>
      <c r="B11" s="249"/>
      <c r="C11" s="249"/>
      <c r="D11" s="249"/>
      <c r="E11" s="249"/>
      <c r="F11" s="249"/>
      <c r="G11" s="249"/>
      <c r="H11" s="249"/>
      <c r="I11" s="249"/>
      <c r="J11" s="250"/>
    </row>
    <row r="12" spans="1:10" ht="15">
      <c r="A12" s="248"/>
      <c r="B12" s="249"/>
      <c r="C12" s="249"/>
      <c r="D12" s="249"/>
      <c r="E12" s="249"/>
      <c r="F12" s="249"/>
      <c r="G12" s="249"/>
      <c r="H12" s="249"/>
      <c r="I12" s="249"/>
      <c r="J12" s="250"/>
    </row>
    <row r="13" spans="1:10" ht="15">
      <c r="A13" s="248"/>
      <c r="B13" s="249"/>
      <c r="C13" s="249"/>
      <c r="D13" s="249"/>
      <c r="E13" s="249"/>
      <c r="F13" s="249"/>
      <c r="G13" s="249"/>
      <c r="H13" s="249"/>
      <c r="I13" s="249"/>
      <c r="J13" s="250"/>
    </row>
    <row r="14" spans="1:10" ht="15">
      <c r="A14" s="248"/>
      <c r="B14" s="249"/>
      <c r="C14" s="249"/>
      <c r="D14" s="249"/>
      <c r="E14" s="249"/>
      <c r="F14" s="249"/>
      <c r="G14" s="249"/>
      <c r="H14" s="249"/>
      <c r="I14" s="249"/>
      <c r="J14" s="250"/>
    </row>
    <row r="15" spans="1:10" ht="15">
      <c r="A15" s="248"/>
      <c r="B15" s="249"/>
      <c r="C15" s="249"/>
      <c r="D15" s="249"/>
      <c r="E15" s="249"/>
      <c r="F15" s="249"/>
      <c r="G15" s="249"/>
      <c r="H15" s="249"/>
      <c r="I15" s="249"/>
      <c r="J15" s="250"/>
    </row>
    <row r="16" spans="1:10" ht="15">
      <c r="A16" s="248"/>
      <c r="B16" s="249"/>
      <c r="C16" s="249"/>
      <c r="D16" s="249"/>
      <c r="E16" s="249"/>
      <c r="F16" s="249"/>
      <c r="G16" s="249"/>
      <c r="H16" s="249"/>
      <c r="I16" s="249"/>
      <c r="J16" s="250"/>
    </row>
    <row r="17" spans="1:10" ht="15">
      <c r="A17" s="248"/>
      <c r="B17" s="249"/>
      <c r="C17" s="249"/>
      <c r="D17" s="249"/>
      <c r="E17" s="249"/>
      <c r="F17" s="249"/>
      <c r="G17" s="249"/>
      <c r="H17" s="249"/>
      <c r="I17" s="249"/>
      <c r="J17" s="250"/>
    </row>
    <row r="18" spans="1:10" ht="15">
      <c r="A18" s="248"/>
      <c r="B18" s="249"/>
      <c r="C18" s="249"/>
      <c r="D18" s="249"/>
      <c r="E18" s="249"/>
      <c r="F18" s="249"/>
      <c r="G18" s="249"/>
      <c r="H18" s="249"/>
      <c r="I18" s="249"/>
      <c r="J18" s="250"/>
    </row>
    <row r="19" spans="1:10" ht="15">
      <c r="A19" s="248"/>
      <c r="B19" s="249"/>
      <c r="C19" s="249"/>
      <c r="D19" s="249"/>
      <c r="E19" s="249"/>
      <c r="F19" s="249"/>
      <c r="G19" s="249"/>
      <c r="H19" s="249"/>
      <c r="I19" s="249"/>
      <c r="J19" s="250"/>
    </row>
    <row r="20" spans="1:10" ht="15">
      <c r="A20" s="248"/>
      <c r="B20" s="249"/>
      <c r="C20" s="249"/>
      <c r="D20" s="249"/>
      <c r="E20" s="249"/>
      <c r="F20" s="249"/>
      <c r="G20" s="249"/>
      <c r="H20" s="249"/>
      <c r="I20" s="249"/>
      <c r="J20" s="250"/>
    </row>
    <row r="21" spans="1:10" ht="15">
      <c r="A21" s="248"/>
      <c r="B21" s="249"/>
      <c r="C21" s="249"/>
      <c r="D21" s="249"/>
      <c r="E21" s="249"/>
      <c r="F21" s="249"/>
      <c r="G21" s="249"/>
      <c r="H21" s="249"/>
      <c r="I21" s="249"/>
      <c r="J21" s="250"/>
    </row>
    <row r="22" spans="1:10" ht="15">
      <c r="A22" s="248"/>
      <c r="B22" s="249"/>
      <c r="C22" s="249"/>
      <c r="D22" s="249"/>
      <c r="E22" s="249"/>
      <c r="F22" s="249"/>
      <c r="G22" s="249"/>
      <c r="H22" s="249"/>
      <c r="I22" s="249"/>
      <c r="J22" s="250"/>
    </row>
    <row r="23" spans="1:10" ht="15">
      <c r="A23" s="248"/>
      <c r="B23" s="249"/>
      <c r="C23" s="249"/>
      <c r="D23" s="249"/>
      <c r="E23" s="249"/>
      <c r="F23" s="249"/>
      <c r="G23" s="249"/>
      <c r="H23" s="249"/>
      <c r="I23" s="249"/>
      <c r="J23" s="250"/>
    </row>
    <row r="24" spans="1:10" ht="15">
      <c r="A24" s="248"/>
      <c r="B24" s="249"/>
      <c r="C24" s="249"/>
      <c r="D24" s="249"/>
      <c r="E24" s="249"/>
      <c r="F24" s="249"/>
      <c r="G24" s="249"/>
      <c r="H24" s="249"/>
      <c r="I24" s="249"/>
      <c r="J24" s="250"/>
    </row>
    <row r="25" spans="1:10" ht="15.75" thickBot="1">
      <c r="A25" s="251"/>
      <c r="B25" s="252"/>
      <c r="C25" s="252"/>
      <c r="D25" s="252"/>
      <c r="E25" s="252"/>
      <c r="F25" s="252"/>
      <c r="G25" s="252"/>
      <c r="H25" s="252"/>
      <c r="I25" s="252"/>
      <c r="J25" s="253"/>
    </row>
    <row r="27" spans="1:10" ht="33.75" customHeight="1">
      <c r="A27" s="202" t="s">
        <v>102</v>
      </c>
      <c r="B27" s="202"/>
      <c r="C27" s="202"/>
      <c r="D27" s="202"/>
      <c r="E27" s="202"/>
      <c r="F27" s="202"/>
      <c r="G27" s="202"/>
      <c r="H27" s="202"/>
      <c r="I27" s="202"/>
      <c r="J27" s="202"/>
    </row>
  </sheetData>
  <sheetProtection/>
  <mergeCells count="10">
    <mergeCell ref="A1:J1"/>
    <mergeCell ref="H3:I3"/>
    <mergeCell ref="B8:E8"/>
    <mergeCell ref="B6:E6"/>
    <mergeCell ref="B7:E7"/>
    <mergeCell ref="A27:J27"/>
    <mergeCell ref="B3:E3"/>
    <mergeCell ref="B4:E4"/>
    <mergeCell ref="B5:E5"/>
    <mergeCell ref="A9:J25"/>
  </mergeCells>
  <printOptions/>
  <pageMargins left="0.7086614173228347" right="0.7086614173228347" top="0.5905511811023623" bottom="0.5905511811023623" header="0.31496062992125984" footer="0.31496062992125984"/>
  <pageSetup fitToHeight="1" fitToWidth="1"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9">
    <tabColor indexed="35"/>
    <pageSetUpPr fitToPage="1"/>
  </sheetPr>
  <dimension ref="B1:L18"/>
  <sheetViews>
    <sheetView zoomScalePageLayoutView="0" workbookViewId="0" topLeftCell="A1">
      <selection activeCell="C7" sqref="C7"/>
    </sheetView>
  </sheetViews>
  <sheetFormatPr defaultColWidth="9.140625" defaultRowHeight="15"/>
  <cols>
    <col min="2" max="2" width="34.00390625" style="0" customWidth="1"/>
    <col min="6" max="6" width="34.140625" style="0" customWidth="1"/>
    <col min="9" max="9" width="46.8515625" style="0" customWidth="1"/>
  </cols>
  <sheetData>
    <row r="1" spans="2:9" ht="15">
      <c r="B1" s="275" t="s">
        <v>131</v>
      </c>
      <c r="C1" s="275"/>
      <c r="D1" s="275"/>
      <c r="E1" s="275"/>
      <c r="F1" s="275"/>
      <c r="G1" s="275"/>
      <c r="H1" s="275"/>
      <c r="I1" s="275"/>
    </row>
    <row r="2" spans="2:9" ht="15">
      <c r="B2" s="20"/>
      <c r="C2" s="20"/>
      <c r="D2" s="20"/>
      <c r="E2" s="20"/>
      <c r="F2" s="20"/>
      <c r="G2" s="20"/>
      <c r="H2" s="20"/>
      <c r="I2" s="20"/>
    </row>
    <row r="3" spans="2:9" ht="15">
      <c r="B3" s="7" t="s">
        <v>0</v>
      </c>
      <c r="C3" s="244" t="str">
        <f>'Т2.1'!B2</f>
        <v>ООО Коммунальные Системы "Первомайское"</v>
      </c>
      <c r="D3" s="244"/>
      <c r="E3" s="244"/>
      <c r="F3" s="244"/>
      <c r="G3" s="244"/>
      <c r="H3" s="244"/>
      <c r="I3" s="244"/>
    </row>
    <row r="4" spans="2:9" ht="15">
      <c r="B4" s="7" t="s">
        <v>27</v>
      </c>
      <c r="C4" s="244">
        <f>'Т2.1'!B3</f>
        <v>7012005856</v>
      </c>
      <c r="D4" s="244"/>
      <c r="E4" s="244"/>
      <c r="F4" s="244"/>
      <c r="G4" s="244"/>
      <c r="H4" s="244"/>
      <c r="I4" s="244"/>
    </row>
    <row r="5" spans="2:9" ht="15">
      <c r="B5" s="7" t="s">
        <v>28</v>
      </c>
      <c r="C5" s="244">
        <f>'Т2.1'!B4</f>
        <v>701201001</v>
      </c>
      <c r="D5" s="244"/>
      <c r="E5" s="244"/>
      <c r="F5" s="244"/>
      <c r="G5" s="244"/>
      <c r="H5" s="244"/>
      <c r="I5" s="244"/>
    </row>
    <row r="6" spans="2:9" ht="15">
      <c r="B6" s="7" t="s">
        <v>67</v>
      </c>
      <c r="C6" s="244">
        <v>2010</v>
      </c>
      <c r="D6" s="244"/>
      <c r="E6" s="244"/>
      <c r="F6" s="244"/>
      <c r="G6" s="244"/>
      <c r="H6" s="244"/>
      <c r="I6" s="244"/>
    </row>
    <row r="7" spans="2:9" ht="15">
      <c r="B7" s="3"/>
      <c r="C7" s="3"/>
      <c r="D7" s="3"/>
      <c r="E7" s="3"/>
      <c r="F7" s="3"/>
      <c r="G7" s="3"/>
      <c r="H7" s="3"/>
      <c r="I7" s="3"/>
    </row>
    <row r="8" spans="2:9" ht="63" customHeight="1">
      <c r="B8" s="12" t="s">
        <v>71</v>
      </c>
      <c r="C8" s="243" t="s">
        <v>138</v>
      </c>
      <c r="D8" s="243"/>
      <c r="E8" s="243"/>
      <c r="F8" s="243"/>
      <c r="G8" s="243"/>
      <c r="H8" s="243"/>
      <c r="I8" s="243"/>
    </row>
    <row r="9" spans="2:9" ht="28.5" customHeight="1">
      <c r="B9" s="13" t="s">
        <v>32</v>
      </c>
      <c r="C9" s="243" t="s">
        <v>139</v>
      </c>
      <c r="D9" s="243"/>
      <c r="E9" s="243"/>
      <c r="F9" s="243"/>
      <c r="G9" s="243"/>
      <c r="H9" s="243"/>
      <c r="I9" s="243"/>
    </row>
    <row r="10" spans="2:9" ht="27" customHeight="1">
      <c r="B10" s="13" t="s">
        <v>31</v>
      </c>
      <c r="C10" s="243" t="s">
        <v>140</v>
      </c>
      <c r="D10" s="243"/>
      <c r="E10" s="243"/>
      <c r="F10" s="243"/>
      <c r="G10" s="243"/>
      <c r="H10" s="243"/>
      <c r="I10" s="243"/>
    </row>
    <row r="11" spans="2:9" ht="28.5" customHeight="1">
      <c r="B11" s="13" t="s">
        <v>29</v>
      </c>
      <c r="C11" s="276" t="s">
        <v>141</v>
      </c>
      <c r="D11" s="243"/>
      <c r="E11" s="243"/>
      <c r="F11" s="243"/>
      <c r="G11" s="243"/>
      <c r="H11" s="243"/>
      <c r="I11" s="243"/>
    </row>
    <row r="12" spans="2:9" ht="27" customHeight="1">
      <c r="B12" s="13" t="s">
        <v>30</v>
      </c>
      <c r="C12" s="243" t="s">
        <v>149</v>
      </c>
      <c r="D12" s="243"/>
      <c r="E12" s="243"/>
      <c r="F12" s="243"/>
      <c r="G12" s="243"/>
      <c r="H12" s="243"/>
      <c r="I12" s="243"/>
    </row>
    <row r="14" spans="2:12" ht="22.5" customHeight="1">
      <c r="B14" s="257" t="s">
        <v>56</v>
      </c>
      <c r="C14" s="258"/>
      <c r="D14" s="258"/>
      <c r="E14" s="258"/>
      <c r="F14" s="258"/>
      <c r="G14" s="258"/>
      <c r="H14" s="258"/>
      <c r="I14" s="259"/>
      <c r="J14" s="266" t="s">
        <v>132</v>
      </c>
      <c r="K14" s="267"/>
      <c r="L14" s="268"/>
    </row>
    <row r="15" spans="2:12" ht="27" customHeight="1">
      <c r="B15" s="260" t="s">
        <v>57</v>
      </c>
      <c r="C15" s="261"/>
      <c r="D15" s="261"/>
      <c r="E15" s="261"/>
      <c r="F15" s="261"/>
      <c r="G15" s="261"/>
      <c r="H15" s="261"/>
      <c r="I15" s="262"/>
      <c r="J15" s="269"/>
      <c r="K15" s="270"/>
      <c r="L15" s="271"/>
    </row>
    <row r="16" spans="2:12" ht="57.75" customHeight="1">
      <c r="B16" s="263" t="s">
        <v>72</v>
      </c>
      <c r="C16" s="264"/>
      <c r="D16" s="264"/>
      <c r="E16" s="264"/>
      <c r="F16" s="264"/>
      <c r="G16" s="264"/>
      <c r="H16" s="264"/>
      <c r="I16" s="265"/>
      <c r="J16" s="272"/>
      <c r="K16" s="273"/>
      <c r="L16" s="274"/>
    </row>
    <row r="18" spans="2:9" ht="32.25" customHeight="1">
      <c r="B18" s="202" t="s">
        <v>103</v>
      </c>
      <c r="C18" s="202"/>
      <c r="D18" s="202"/>
      <c r="E18" s="202"/>
      <c r="F18" s="202"/>
      <c r="G18" s="202"/>
      <c r="H18" s="202"/>
      <c r="I18" s="202"/>
    </row>
  </sheetData>
  <sheetProtection/>
  <mergeCells count="15">
    <mergeCell ref="J14:L16"/>
    <mergeCell ref="C12:I12"/>
    <mergeCell ref="B1:I1"/>
    <mergeCell ref="C8:I8"/>
    <mergeCell ref="C9:I9"/>
    <mergeCell ref="C10:I10"/>
    <mergeCell ref="C11:I11"/>
    <mergeCell ref="B18:I18"/>
    <mergeCell ref="C3:I3"/>
    <mergeCell ref="C4:I4"/>
    <mergeCell ref="C5:I5"/>
    <mergeCell ref="B14:I14"/>
    <mergeCell ref="B15:I15"/>
    <mergeCell ref="C6:I6"/>
    <mergeCell ref="B16:I16"/>
  </mergeCells>
  <hyperlinks>
    <hyperlink ref="C11" r:id="rId1" display="ivanmak@sibmail.com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2"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2:Q33"/>
  <sheetViews>
    <sheetView zoomScalePageLayoutView="0" workbookViewId="0" topLeftCell="A1">
      <selection activeCell="D10" sqref="D10:I10"/>
    </sheetView>
  </sheetViews>
  <sheetFormatPr defaultColWidth="9.140625" defaultRowHeight="15"/>
  <cols>
    <col min="2" max="2" width="19.421875" style="0" customWidth="1"/>
    <col min="3" max="3" width="18.140625" style="0" customWidth="1"/>
    <col min="4" max="4" width="8.8515625" style="0" customWidth="1"/>
    <col min="5" max="5" width="8.421875" style="0" customWidth="1"/>
    <col min="6" max="6" width="9.28125" style="0" customWidth="1"/>
    <col min="7" max="8" width="10.140625" style="0" customWidth="1"/>
    <col min="9" max="9" width="11.28125" style="0" customWidth="1"/>
  </cols>
  <sheetData>
    <row r="2" spans="2:9" ht="23.25" customHeight="1">
      <c r="B2" s="149" t="s">
        <v>123</v>
      </c>
      <c r="C2" s="149"/>
      <c r="D2" s="149"/>
      <c r="E2" s="149"/>
      <c r="F2" s="149"/>
      <c r="G2" s="149"/>
      <c r="H2" s="149"/>
      <c r="I2" s="149"/>
    </row>
    <row r="3" spans="2:9" ht="9" customHeight="1" thickBot="1">
      <c r="B3" s="34"/>
      <c r="C3" s="34"/>
      <c r="D3" s="34"/>
      <c r="E3" s="34"/>
      <c r="F3" s="34"/>
      <c r="G3" s="34"/>
      <c r="H3" s="34"/>
      <c r="I3" s="34"/>
    </row>
    <row r="4" spans="2:9" ht="15.75" thickTop="1">
      <c r="B4" s="154" t="s">
        <v>0</v>
      </c>
      <c r="C4" s="155"/>
      <c r="D4" s="156" t="s">
        <v>142</v>
      </c>
      <c r="E4" s="156"/>
      <c r="F4" s="156"/>
      <c r="G4" s="156"/>
      <c r="H4" s="156"/>
      <c r="I4" s="141"/>
    </row>
    <row r="5" spans="2:9" ht="15">
      <c r="B5" s="150" t="s">
        <v>27</v>
      </c>
      <c r="C5" s="151"/>
      <c r="D5" s="152">
        <v>7012005856</v>
      </c>
      <c r="E5" s="152"/>
      <c r="F5" s="152"/>
      <c r="G5" s="152"/>
      <c r="H5" s="152"/>
      <c r="I5" s="153"/>
    </row>
    <row r="6" spans="2:9" ht="15">
      <c r="B6" s="150" t="s">
        <v>28</v>
      </c>
      <c r="C6" s="151"/>
      <c r="D6" s="152">
        <v>701201001</v>
      </c>
      <c r="E6" s="152"/>
      <c r="F6" s="152"/>
      <c r="G6" s="152"/>
      <c r="H6" s="152"/>
      <c r="I6" s="153"/>
    </row>
    <row r="7" spans="2:16" ht="16.5" thickBot="1">
      <c r="B7" s="160" t="s">
        <v>58</v>
      </c>
      <c r="C7" s="161"/>
      <c r="D7" s="152" t="s">
        <v>143</v>
      </c>
      <c r="E7" s="152"/>
      <c r="F7" s="152"/>
      <c r="G7" s="152"/>
      <c r="H7" s="152"/>
      <c r="I7" s="153"/>
      <c r="L7" s="40"/>
      <c r="M7" s="40"/>
      <c r="N7" s="40"/>
      <c r="O7" s="40"/>
      <c r="P7" s="40"/>
    </row>
    <row r="8" spans="1:16" ht="16.5" thickTop="1">
      <c r="A8" s="143"/>
      <c r="B8" s="165" t="s">
        <v>118</v>
      </c>
      <c r="C8" s="166"/>
      <c r="D8" s="144" t="s">
        <v>245</v>
      </c>
      <c r="E8" s="144"/>
      <c r="F8" s="144"/>
      <c r="G8" s="144"/>
      <c r="H8" s="144"/>
      <c r="I8" s="145"/>
      <c r="L8" s="40"/>
      <c r="M8" s="40"/>
      <c r="N8" s="40"/>
      <c r="O8" s="40"/>
      <c r="P8" s="40"/>
    </row>
    <row r="9" spans="1:17" ht="15">
      <c r="A9" s="143"/>
      <c r="B9" s="139"/>
      <c r="C9" s="140"/>
      <c r="D9" s="146"/>
      <c r="E9" s="146"/>
      <c r="F9" s="146"/>
      <c r="G9" s="146"/>
      <c r="H9" s="146"/>
      <c r="I9" s="138"/>
      <c r="M9" s="41"/>
      <c r="N9" s="41"/>
      <c r="O9" s="41"/>
      <c r="P9" s="41"/>
      <c r="Q9" s="41"/>
    </row>
    <row r="10" spans="2:17" ht="15.75">
      <c r="B10" s="139" t="s">
        <v>25</v>
      </c>
      <c r="C10" s="140"/>
      <c r="D10" s="152" t="s">
        <v>133</v>
      </c>
      <c r="E10" s="152"/>
      <c r="F10" s="152"/>
      <c r="G10" s="152"/>
      <c r="H10" s="152"/>
      <c r="I10" s="153"/>
      <c r="M10" s="42"/>
      <c r="N10" s="42"/>
      <c r="O10" s="42"/>
      <c r="P10" s="42"/>
      <c r="Q10" s="42"/>
    </row>
    <row r="11" spans="2:17" ht="15.75">
      <c r="B11" s="139" t="s">
        <v>59</v>
      </c>
      <c r="C11" s="140"/>
      <c r="D11" s="152" t="s">
        <v>244</v>
      </c>
      <c r="E11" s="152"/>
      <c r="F11" s="152"/>
      <c r="G11" s="152"/>
      <c r="H11" s="152"/>
      <c r="I11" s="153"/>
      <c r="M11" s="42"/>
      <c r="N11" s="42"/>
      <c r="O11" s="42"/>
      <c r="P11" s="42"/>
      <c r="Q11" s="42"/>
    </row>
    <row r="12" spans="2:17" ht="16.5" thickBot="1">
      <c r="B12" s="136" t="s">
        <v>1</v>
      </c>
      <c r="C12" s="137"/>
      <c r="D12" s="162" t="s">
        <v>134</v>
      </c>
      <c r="E12" s="163"/>
      <c r="F12" s="163"/>
      <c r="G12" s="163"/>
      <c r="H12" s="163"/>
      <c r="I12" s="164"/>
      <c r="M12" s="42"/>
      <c r="N12" s="42"/>
      <c r="O12" s="42"/>
      <c r="P12" s="42"/>
      <c r="Q12" s="42"/>
    </row>
    <row r="13" spans="2:17" ht="17.25" thickBot="1" thickTop="1">
      <c r="B13" s="134" t="s">
        <v>41</v>
      </c>
      <c r="C13" s="134"/>
      <c r="D13" s="134"/>
      <c r="E13" s="134"/>
      <c r="F13" s="134"/>
      <c r="G13" s="134"/>
      <c r="H13" s="134"/>
      <c r="I13" s="134"/>
      <c r="M13" s="43"/>
      <c r="N13" s="43"/>
      <c r="O13" s="43"/>
      <c r="P13" s="43"/>
      <c r="Q13" s="43"/>
    </row>
    <row r="14" spans="2:17" ht="15" customHeight="1" thickBot="1" thickTop="1">
      <c r="B14" s="135" t="s">
        <v>35</v>
      </c>
      <c r="C14" s="135"/>
      <c r="D14" s="135" t="s">
        <v>18</v>
      </c>
      <c r="E14" s="135" t="s">
        <v>23</v>
      </c>
      <c r="F14" s="135"/>
      <c r="G14" s="135"/>
      <c r="H14" s="135"/>
      <c r="I14" s="135" t="s">
        <v>26</v>
      </c>
      <c r="M14" s="41"/>
      <c r="N14" s="41"/>
      <c r="O14" s="41"/>
      <c r="P14" s="41"/>
      <c r="Q14" s="41"/>
    </row>
    <row r="15" spans="2:17" ht="49.5" customHeight="1" thickBot="1" thickTop="1">
      <c r="B15" s="135"/>
      <c r="C15" s="135"/>
      <c r="D15" s="135"/>
      <c r="E15" s="37" t="s">
        <v>19</v>
      </c>
      <c r="F15" s="37" t="s">
        <v>20</v>
      </c>
      <c r="G15" s="37" t="s">
        <v>21</v>
      </c>
      <c r="H15" s="37" t="s">
        <v>22</v>
      </c>
      <c r="I15" s="135"/>
      <c r="M15" s="41"/>
      <c r="N15" s="41"/>
      <c r="O15" s="41"/>
      <c r="P15" s="41"/>
      <c r="Q15" s="41"/>
    </row>
    <row r="16" spans="2:9" ht="16.5" thickBot="1" thickTop="1">
      <c r="B16" s="157" t="s">
        <v>33</v>
      </c>
      <c r="C16" s="35" t="s">
        <v>24</v>
      </c>
      <c r="D16" s="48">
        <v>2089.46</v>
      </c>
      <c r="E16" s="44" t="s">
        <v>135</v>
      </c>
      <c r="F16" s="44" t="s">
        <v>135</v>
      </c>
      <c r="G16" s="44" t="s">
        <v>135</v>
      </c>
      <c r="H16" s="44" t="s">
        <v>135</v>
      </c>
      <c r="I16" s="45" t="s">
        <v>135</v>
      </c>
    </row>
    <row r="17" spans="2:9" ht="16.5" thickBot="1" thickTop="1">
      <c r="B17" s="157"/>
      <c r="C17" s="36" t="s">
        <v>40</v>
      </c>
      <c r="D17" s="48">
        <v>1718.35</v>
      </c>
      <c r="E17" s="44" t="s">
        <v>135</v>
      </c>
      <c r="F17" s="44" t="s">
        <v>135</v>
      </c>
      <c r="G17" s="44" t="s">
        <v>135</v>
      </c>
      <c r="H17" s="44" t="s">
        <v>135</v>
      </c>
      <c r="I17" s="45" t="s">
        <v>135</v>
      </c>
    </row>
    <row r="18" spans="2:9" ht="16.5" thickBot="1" thickTop="1">
      <c r="B18" s="158" t="s">
        <v>34</v>
      </c>
      <c r="C18" s="35" t="s">
        <v>24</v>
      </c>
      <c r="D18" s="48">
        <v>2089.46</v>
      </c>
      <c r="E18" s="44" t="s">
        <v>135</v>
      </c>
      <c r="F18" s="44" t="s">
        <v>135</v>
      </c>
      <c r="G18" s="44" t="s">
        <v>135</v>
      </c>
      <c r="H18" s="44" t="s">
        <v>135</v>
      </c>
      <c r="I18" s="45" t="s">
        <v>135</v>
      </c>
    </row>
    <row r="19" spans="2:9" ht="27" thickBot="1" thickTop="1">
      <c r="B19" s="158"/>
      <c r="C19" s="35" t="s">
        <v>40</v>
      </c>
      <c r="D19" s="48">
        <v>1718.35</v>
      </c>
      <c r="E19" s="44" t="s">
        <v>135</v>
      </c>
      <c r="F19" s="44" t="s">
        <v>135</v>
      </c>
      <c r="G19" s="44" t="s">
        <v>135</v>
      </c>
      <c r="H19" s="44" t="s">
        <v>135</v>
      </c>
      <c r="I19" s="45" t="s">
        <v>135</v>
      </c>
    </row>
    <row r="20" spans="2:9" ht="16.5" thickBot="1" thickTop="1">
      <c r="B20" s="159" t="s">
        <v>69</v>
      </c>
      <c r="C20" s="159"/>
      <c r="D20" s="159"/>
      <c r="E20" s="159"/>
      <c r="F20" s="159"/>
      <c r="G20" s="159"/>
      <c r="H20" s="159"/>
      <c r="I20" s="159"/>
    </row>
    <row r="21" spans="2:9" ht="16.5" thickBot="1" thickTop="1">
      <c r="B21" s="157" t="s">
        <v>33</v>
      </c>
      <c r="C21" s="35" t="s">
        <v>42</v>
      </c>
      <c r="D21" s="44" t="s">
        <v>135</v>
      </c>
      <c r="E21" s="44" t="s">
        <v>135</v>
      </c>
      <c r="F21" s="44" t="s">
        <v>135</v>
      </c>
      <c r="G21" s="44" t="s">
        <v>135</v>
      </c>
      <c r="H21" s="44" t="s">
        <v>135</v>
      </c>
      <c r="I21" s="45" t="s">
        <v>135</v>
      </c>
    </row>
    <row r="22" spans="2:9" ht="16.5" thickBot="1" thickTop="1">
      <c r="B22" s="157"/>
      <c r="C22" s="36" t="s">
        <v>43</v>
      </c>
      <c r="D22" s="44" t="s">
        <v>135</v>
      </c>
      <c r="E22" s="44" t="s">
        <v>135</v>
      </c>
      <c r="F22" s="44" t="s">
        <v>135</v>
      </c>
      <c r="G22" s="44" t="s">
        <v>135</v>
      </c>
      <c r="H22" s="44" t="s">
        <v>135</v>
      </c>
      <c r="I22" s="45" t="s">
        <v>135</v>
      </c>
    </row>
    <row r="23" spans="2:9" ht="16.5" thickBot="1" thickTop="1">
      <c r="B23" s="158" t="s">
        <v>34</v>
      </c>
      <c r="C23" s="35" t="s">
        <v>42</v>
      </c>
      <c r="D23" s="44" t="s">
        <v>135</v>
      </c>
      <c r="E23" s="44" t="s">
        <v>135</v>
      </c>
      <c r="F23" s="44" t="s">
        <v>135</v>
      </c>
      <c r="G23" s="44" t="s">
        <v>135</v>
      </c>
      <c r="H23" s="44" t="s">
        <v>135</v>
      </c>
      <c r="I23" s="45" t="s">
        <v>135</v>
      </c>
    </row>
    <row r="24" spans="2:9" ht="16.5" thickBot="1" thickTop="1">
      <c r="B24" s="158"/>
      <c r="C24" s="35" t="s">
        <v>43</v>
      </c>
      <c r="D24" s="44" t="s">
        <v>135</v>
      </c>
      <c r="E24" s="44" t="s">
        <v>135</v>
      </c>
      <c r="F24" s="44" t="s">
        <v>135</v>
      </c>
      <c r="G24" s="44" t="s">
        <v>135</v>
      </c>
      <c r="H24" s="44" t="s">
        <v>135</v>
      </c>
      <c r="I24" s="45" t="s">
        <v>135</v>
      </c>
    </row>
    <row r="25" spans="2:9" ht="16.5" thickBot="1" thickTop="1">
      <c r="B25" s="159" t="s">
        <v>70</v>
      </c>
      <c r="C25" s="159"/>
      <c r="D25" s="159"/>
      <c r="E25" s="159"/>
      <c r="F25" s="159"/>
      <c r="G25" s="159"/>
      <c r="H25" s="159"/>
      <c r="I25" s="159"/>
    </row>
    <row r="26" spans="2:9" ht="16.5" thickBot="1" thickTop="1">
      <c r="B26" s="158" t="s">
        <v>33</v>
      </c>
      <c r="C26" s="35" t="s">
        <v>42</v>
      </c>
      <c r="D26" s="44" t="s">
        <v>135</v>
      </c>
      <c r="E26" s="44" t="s">
        <v>135</v>
      </c>
      <c r="F26" s="44" t="s">
        <v>135</v>
      </c>
      <c r="G26" s="44" t="s">
        <v>135</v>
      </c>
      <c r="H26" s="44" t="s">
        <v>135</v>
      </c>
      <c r="I26" s="44" t="s">
        <v>135</v>
      </c>
    </row>
    <row r="27" spans="2:9" ht="16.5" thickBot="1" thickTop="1">
      <c r="B27" s="158"/>
      <c r="C27" s="36" t="s">
        <v>43</v>
      </c>
      <c r="D27" s="44" t="s">
        <v>135</v>
      </c>
      <c r="E27" s="44" t="s">
        <v>135</v>
      </c>
      <c r="F27" s="44" t="s">
        <v>135</v>
      </c>
      <c r="G27" s="44" t="s">
        <v>135</v>
      </c>
      <c r="H27" s="44" t="s">
        <v>135</v>
      </c>
      <c r="I27" s="44" t="s">
        <v>135</v>
      </c>
    </row>
    <row r="28" spans="2:9" ht="16.5" thickBot="1" thickTop="1">
      <c r="B28" s="158" t="s">
        <v>34</v>
      </c>
      <c r="C28" s="35" t="s">
        <v>42</v>
      </c>
      <c r="D28" s="44" t="s">
        <v>135</v>
      </c>
      <c r="E28" s="44" t="s">
        <v>135</v>
      </c>
      <c r="F28" s="44" t="s">
        <v>135</v>
      </c>
      <c r="G28" s="44" t="s">
        <v>135</v>
      </c>
      <c r="H28" s="44" t="s">
        <v>135</v>
      </c>
      <c r="I28" s="44" t="s">
        <v>135</v>
      </c>
    </row>
    <row r="29" spans="2:9" ht="16.5" thickBot="1" thickTop="1">
      <c r="B29" s="158"/>
      <c r="C29" s="35" t="s">
        <v>43</v>
      </c>
      <c r="D29" s="44" t="s">
        <v>135</v>
      </c>
      <c r="E29" s="44" t="s">
        <v>135</v>
      </c>
      <c r="F29" s="44" t="s">
        <v>135</v>
      </c>
      <c r="G29" s="44" t="s">
        <v>135</v>
      </c>
      <c r="H29" s="44" t="s">
        <v>135</v>
      </c>
      <c r="I29" s="44" t="s">
        <v>135</v>
      </c>
    </row>
    <row r="30" spans="2:9" ht="25.5" customHeight="1" thickTop="1">
      <c r="B30" s="38"/>
      <c r="C30" s="38"/>
      <c r="D30" s="38"/>
      <c r="E30" s="38"/>
      <c r="F30" s="38"/>
      <c r="G30" s="38"/>
      <c r="H30" s="38"/>
      <c r="I30" s="38"/>
    </row>
    <row r="31" spans="2:9" ht="31.5" customHeight="1">
      <c r="B31" s="142" t="s">
        <v>73</v>
      </c>
      <c r="C31" s="142"/>
      <c r="D31" s="142"/>
      <c r="E31" s="142"/>
      <c r="F31" s="142"/>
      <c r="G31" s="142"/>
      <c r="H31" s="142"/>
      <c r="I31" s="142"/>
    </row>
    <row r="32" spans="2:9" ht="51.75" customHeight="1">
      <c r="B32" s="142" t="s">
        <v>124</v>
      </c>
      <c r="C32" s="142"/>
      <c r="D32" s="142"/>
      <c r="E32" s="142"/>
      <c r="F32" s="142"/>
      <c r="G32" s="142"/>
      <c r="H32" s="142"/>
      <c r="I32" s="142"/>
    </row>
    <row r="33" spans="2:9" ht="15">
      <c r="B33" s="34"/>
      <c r="C33" s="34"/>
      <c r="D33" s="34"/>
      <c r="E33" s="34"/>
      <c r="F33" s="34"/>
      <c r="G33" s="34"/>
      <c r="H33" s="34"/>
      <c r="I33" s="34"/>
    </row>
  </sheetData>
  <sheetProtection/>
  <mergeCells count="33">
    <mergeCell ref="B23:B24"/>
    <mergeCell ref="B25:I25"/>
    <mergeCell ref="B26:B27"/>
    <mergeCell ref="B28:B29"/>
    <mergeCell ref="B7:C7"/>
    <mergeCell ref="D7:I7"/>
    <mergeCell ref="D12:I12"/>
    <mergeCell ref="B8:C9"/>
    <mergeCell ref="D10:I10"/>
    <mergeCell ref="B11:C11"/>
    <mergeCell ref="B14:C15"/>
    <mergeCell ref="B16:B17"/>
    <mergeCell ref="I14:I15"/>
    <mergeCell ref="B21:B22"/>
    <mergeCell ref="B18:B19"/>
    <mergeCell ref="B20:I20"/>
    <mergeCell ref="B31:I31"/>
    <mergeCell ref="B32:I32"/>
    <mergeCell ref="A8:A9"/>
    <mergeCell ref="D8:I9"/>
    <mergeCell ref="B10:C10"/>
    <mergeCell ref="D14:D15"/>
    <mergeCell ref="E14:H14"/>
    <mergeCell ref="D11:I11"/>
    <mergeCell ref="B12:C12"/>
    <mergeCell ref="B13:I13"/>
    <mergeCell ref="B2:I2"/>
    <mergeCell ref="B5:C5"/>
    <mergeCell ref="B6:C6"/>
    <mergeCell ref="D5:I5"/>
    <mergeCell ref="D6:I6"/>
    <mergeCell ref="B4:C4"/>
    <mergeCell ref="D4:I4"/>
  </mergeCells>
  <hyperlinks>
    <hyperlink ref="D12" r:id="rId1" display="http://rec.tomsk.gov.ru"/>
  </hyperlinks>
  <printOptions/>
  <pageMargins left="0.57" right="0.45" top="0.51" bottom="0.7480314960629921" header="0.31496062992125984" footer="0.31496062992125984"/>
  <pageSetup fitToHeight="1" fitToWidth="1" horizontalDpi="600" verticalDpi="600" orientation="portrait" paperSize="9" scale="73"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I17"/>
  <sheetViews>
    <sheetView zoomScalePageLayoutView="0" workbookViewId="0" topLeftCell="A1">
      <selection activeCell="C8" sqref="C8:D8"/>
    </sheetView>
  </sheetViews>
  <sheetFormatPr defaultColWidth="9.140625" defaultRowHeight="15"/>
  <cols>
    <col min="1" max="1" width="18.421875" style="0" customWidth="1"/>
    <col min="2" max="2" width="26.421875" style="0" customWidth="1"/>
    <col min="3" max="3" width="31.421875" style="46" customWidth="1"/>
    <col min="4" max="4" width="33.28125" style="46" customWidth="1"/>
  </cols>
  <sheetData>
    <row r="1" ht="15">
      <c r="A1" s="1"/>
    </row>
    <row r="2" spans="1:4" ht="45.75" customHeight="1">
      <c r="A2" s="167" t="s">
        <v>125</v>
      </c>
      <c r="B2" s="168"/>
      <c r="C2" s="168"/>
      <c r="D2" s="168"/>
    </row>
    <row r="3" ht="15.75" thickBot="1"/>
    <row r="4" spans="1:4" ht="15.75" thickTop="1">
      <c r="A4" s="181" t="s">
        <v>0</v>
      </c>
      <c r="B4" s="182"/>
      <c r="C4" s="183" t="str">
        <f>'Т1.1.'!D4</f>
        <v>ООО Коммунальные Системы "Первомайское"</v>
      </c>
      <c r="D4" s="184"/>
    </row>
    <row r="5" spans="1:4" ht="15">
      <c r="A5" s="185" t="s">
        <v>62</v>
      </c>
      <c r="B5" s="186"/>
      <c r="C5" s="187">
        <f>'Т1.1.'!D5</f>
        <v>7012005856</v>
      </c>
      <c r="D5" s="188"/>
    </row>
    <row r="6" spans="1:4" ht="15">
      <c r="A6" s="185" t="s">
        <v>28</v>
      </c>
      <c r="B6" s="186"/>
      <c r="C6" s="189">
        <f>'Т1.1.'!D6</f>
        <v>701201001</v>
      </c>
      <c r="D6" s="190"/>
    </row>
    <row r="7" spans="1:4" ht="15.75" thickBot="1">
      <c r="A7" s="185" t="s">
        <v>63</v>
      </c>
      <c r="B7" s="186"/>
      <c r="C7" s="193" t="str">
        <f>'Т1.1.'!D7</f>
        <v>636930, Томская обл., с.Первомайское, ул.Полевая, д.11</v>
      </c>
      <c r="D7" s="194"/>
    </row>
    <row r="8" spans="1:4" ht="29.25" customHeight="1" thickTop="1">
      <c r="A8" s="177" t="s">
        <v>60</v>
      </c>
      <c r="B8" s="178"/>
      <c r="C8" s="179" t="str">
        <f>'Т1.1.'!D8</f>
        <v>Приказ №67/431 от 22.12.2009г.</v>
      </c>
      <c r="D8" s="180"/>
    </row>
    <row r="9" spans="1:4" ht="32.25" customHeight="1">
      <c r="A9" s="173" t="s">
        <v>25</v>
      </c>
      <c r="B9" s="174"/>
      <c r="C9" s="175" t="str">
        <f>'Т1.1.'!D10</f>
        <v>РЭК Томской области</v>
      </c>
      <c r="D9" s="176"/>
    </row>
    <row r="10" spans="1:4" ht="15">
      <c r="A10" s="191" t="s">
        <v>64</v>
      </c>
      <c r="B10" s="192"/>
      <c r="C10" s="175" t="str">
        <f>'Т1.1.'!D11</f>
        <v>01.01.2010-31.12.2010</v>
      </c>
      <c r="D10" s="176"/>
    </row>
    <row r="11" spans="1:4" ht="15.75" thickBot="1">
      <c r="A11" s="169" t="s">
        <v>1</v>
      </c>
      <c r="B11" s="170"/>
      <c r="C11" s="171" t="str">
        <f>'Т1.1.'!D12</f>
        <v>http://rec.tomsk.gov.ru</v>
      </c>
      <c r="D11" s="172"/>
    </row>
    <row r="12" spans="1:4" ht="16.5" thickBot="1" thickTop="1">
      <c r="A12" s="195" t="s">
        <v>46</v>
      </c>
      <c r="B12" s="195"/>
      <c r="C12" s="196" t="s">
        <v>6</v>
      </c>
      <c r="D12" s="196"/>
    </row>
    <row r="13" spans="1:4" ht="15" customHeight="1" thickBot="1" thickTop="1">
      <c r="A13" s="198" t="s">
        <v>61</v>
      </c>
      <c r="B13" s="198"/>
      <c r="C13" s="199">
        <v>371.11</v>
      </c>
      <c r="D13" s="200"/>
    </row>
    <row r="14" spans="1:4" ht="16.5" thickBot="1" thickTop="1">
      <c r="A14" s="198"/>
      <c r="B14" s="198"/>
      <c r="C14" s="200"/>
      <c r="D14" s="200"/>
    </row>
    <row r="15" ht="29.25" customHeight="1" thickTop="1"/>
    <row r="16" spans="1:9" ht="33" customHeight="1">
      <c r="A16" s="197" t="s">
        <v>73</v>
      </c>
      <c r="B16" s="197"/>
      <c r="C16" s="197"/>
      <c r="D16" s="197"/>
      <c r="E16" s="18"/>
      <c r="F16" s="18"/>
      <c r="G16" s="18"/>
      <c r="H16" s="18"/>
      <c r="I16" s="18"/>
    </row>
    <row r="17" spans="1:9" ht="64.5" customHeight="1">
      <c r="A17" s="197" t="s">
        <v>126</v>
      </c>
      <c r="B17" s="197"/>
      <c r="C17" s="197"/>
      <c r="D17" s="197"/>
      <c r="E17" s="18"/>
      <c r="F17" s="18"/>
      <c r="G17" s="18"/>
      <c r="H17" s="18"/>
      <c r="I17" s="18"/>
    </row>
  </sheetData>
  <sheetProtection/>
  <mergeCells count="23">
    <mergeCell ref="A12:B12"/>
    <mergeCell ref="C12:D12"/>
    <mergeCell ref="A16:D16"/>
    <mergeCell ref="A17:D17"/>
    <mergeCell ref="A13:B14"/>
    <mergeCell ref="C13:D14"/>
    <mergeCell ref="C5:D5"/>
    <mergeCell ref="A6:B6"/>
    <mergeCell ref="C6:D6"/>
    <mergeCell ref="A10:B10"/>
    <mergeCell ref="C10:D10"/>
    <mergeCell ref="A7:B7"/>
    <mergeCell ref="C7:D7"/>
    <mergeCell ref="A2:D2"/>
    <mergeCell ref="A11:B11"/>
    <mergeCell ref="C11:D11"/>
    <mergeCell ref="A9:B9"/>
    <mergeCell ref="C9:D9"/>
    <mergeCell ref="A8:B8"/>
    <mergeCell ref="C8:D8"/>
    <mergeCell ref="A4:B4"/>
    <mergeCell ref="C4:D4"/>
    <mergeCell ref="A5:B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0">
    <pageSetUpPr fitToPage="1"/>
  </sheetPr>
  <dimension ref="A2:D26"/>
  <sheetViews>
    <sheetView workbookViewId="0" topLeftCell="A1">
      <selection activeCell="D7" sqref="D7"/>
    </sheetView>
  </sheetViews>
  <sheetFormatPr defaultColWidth="9.140625" defaultRowHeight="15"/>
  <cols>
    <col min="1" max="1" width="45.7109375" style="0" customWidth="1"/>
    <col min="2" max="2" width="60.8515625" style="63" customWidth="1"/>
  </cols>
  <sheetData>
    <row r="2" spans="1:3" ht="36" customHeight="1" thickBot="1">
      <c r="A2" s="201" t="s">
        <v>183</v>
      </c>
      <c r="B2" s="201"/>
      <c r="C2" s="72"/>
    </row>
    <row r="3" spans="1:3" ht="15.75" thickTop="1">
      <c r="A3" s="73" t="s">
        <v>0</v>
      </c>
      <c r="B3" s="81" t="str">
        <f>'Т1.1.'!D4</f>
        <v>ООО Коммунальные Системы "Первомайское"</v>
      </c>
      <c r="C3" s="74"/>
    </row>
    <row r="4" spans="1:2" ht="15">
      <c r="A4" s="75" t="s">
        <v>27</v>
      </c>
      <c r="B4" s="82">
        <f>'Т1.1.'!D5</f>
        <v>7012005856</v>
      </c>
    </row>
    <row r="5" spans="1:2" ht="15">
      <c r="A5" s="75" t="s">
        <v>28</v>
      </c>
      <c r="B5" s="82">
        <f>'Т1.1.'!D6</f>
        <v>701201001</v>
      </c>
    </row>
    <row r="6" spans="1:2" ht="15.75" thickBot="1">
      <c r="A6" s="75" t="s">
        <v>63</v>
      </c>
      <c r="B6" s="82" t="str">
        <f>'Т1.1.'!D7</f>
        <v>636930, Томская обл., с.Первомайское, ул.Полевая, д.11</v>
      </c>
    </row>
    <row r="7" spans="1:2" ht="75.75" thickTop="1">
      <c r="A7" s="76" t="s">
        <v>184</v>
      </c>
      <c r="B7" s="83" t="s">
        <v>149</v>
      </c>
    </row>
    <row r="8" spans="1:2" ht="30">
      <c r="A8" s="77" t="s">
        <v>25</v>
      </c>
      <c r="B8" s="84" t="s">
        <v>149</v>
      </c>
    </row>
    <row r="9" spans="1:2" ht="15">
      <c r="A9" s="78" t="s">
        <v>64</v>
      </c>
      <c r="B9" s="84" t="s">
        <v>149</v>
      </c>
    </row>
    <row r="10" spans="1:2" ht="15.75" thickBot="1">
      <c r="A10" s="79" t="s">
        <v>1</v>
      </c>
      <c r="B10" s="85" t="s">
        <v>149</v>
      </c>
    </row>
    <row r="11" spans="1:2" ht="16.5" thickBot="1" thickTop="1">
      <c r="A11" s="80" t="s">
        <v>46</v>
      </c>
      <c r="B11" s="80" t="s">
        <v>6</v>
      </c>
    </row>
    <row r="12" spans="1:2" ht="52.5" customHeight="1" thickBot="1" thickTop="1">
      <c r="A12" s="6" t="s">
        <v>185</v>
      </c>
      <c r="B12" s="65" t="s">
        <v>149</v>
      </c>
    </row>
    <row r="13" ht="16.5" thickBot="1" thickTop="1"/>
    <row r="14" spans="1:3" ht="15.75" thickTop="1">
      <c r="A14" s="73" t="s">
        <v>0</v>
      </c>
      <c r="B14" s="81" t="str">
        <f>B3</f>
        <v>ООО Коммунальные Системы "Первомайское"</v>
      </c>
      <c r="C14" s="74"/>
    </row>
    <row r="15" spans="1:2" ht="15">
      <c r="A15" s="75" t="s">
        <v>27</v>
      </c>
      <c r="B15" s="82">
        <f>B4</f>
        <v>7012005856</v>
      </c>
    </row>
    <row r="16" spans="1:2" ht="15">
      <c r="A16" s="75" t="s">
        <v>28</v>
      </c>
      <c r="B16" s="82">
        <f>B5</f>
        <v>701201001</v>
      </c>
    </row>
    <row r="17" spans="1:2" ht="15.75" thickBot="1">
      <c r="A17" s="75" t="s">
        <v>63</v>
      </c>
      <c r="B17" s="82" t="str">
        <f>B6</f>
        <v>636930, Томская обл., с.Первомайское, ул.Полевая, д.11</v>
      </c>
    </row>
    <row r="18" spans="1:2" ht="62.25" customHeight="1" thickTop="1">
      <c r="A18" s="76" t="s">
        <v>186</v>
      </c>
      <c r="B18" s="83" t="s">
        <v>149</v>
      </c>
    </row>
    <row r="19" spans="1:2" ht="30">
      <c r="A19" s="77" t="s">
        <v>25</v>
      </c>
      <c r="B19" s="84" t="s">
        <v>149</v>
      </c>
    </row>
    <row r="20" spans="1:2" ht="15">
      <c r="A20" s="78" t="s">
        <v>64</v>
      </c>
      <c r="B20" s="84" t="s">
        <v>149</v>
      </c>
    </row>
    <row r="21" spans="1:2" ht="15.75" thickBot="1">
      <c r="A21" s="79" t="s">
        <v>1</v>
      </c>
      <c r="B21" s="85" t="s">
        <v>149</v>
      </c>
    </row>
    <row r="22" spans="1:2" ht="16.5" thickBot="1" thickTop="1">
      <c r="A22" s="80" t="s">
        <v>46</v>
      </c>
      <c r="B22" s="80" t="s">
        <v>6</v>
      </c>
    </row>
    <row r="23" spans="1:2" ht="42" customHeight="1" thickBot="1" thickTop="1">
      <c r="A23" s="6" t="s">
        <v>187</v>
      </c>
      <c r="B23" s="65" t="s">
        <v>149</v>
      </c>
    </row>
    <row r="24" ht="15.75" thickTop="1"/>
    <row r="25" spans="1:4" ht="36" customHeight="1">
      <c r="A25" s="202" t="s">
        <v>73</v>
      </c>
      <c r="B25" s="202"/>
      <c r="C25" s="18"/>
      <c r="D25" s="18"/>
    </row>
    <row r="26" spans="1:4" ht="60.75" customHeight="1">
      <c r="A26" s="202" t="s">
        <v>188</v>
      </c>
      <c r="B26" s="202"/>
      <c r="C26" s="18"/>
      <c r="D26" s="18"/>
    </row>
  </sheetData>
  <sheetProtection/>
  <mergeCells count="3">
    <mergeCell ref="A2:B2"/>
    <mergeCell ref="A25:B25"/>
    <mergeCell ref="A26:B26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4">
    <tabColor indexed="35"/>
    <pageSetUpPr fitToPage="1"/>
  </sheetPr>
  <dimension ref="A2:E57"/>
  <sheetViews>
    <sheetView tabSelected="1" zoomScalePageLayoutView="0" workbookViewId="0" topLeftCell="A34">
      <selection activeCell="B52" sqref="B52"/>
    </sheetView>
  </sheetViews>
  <sheetFormatPr defaultColWidth="9.140625" defaultRowHeight="15"/>
  <cols>
    <col min="1" max="1" width="51.28125" style="0" customWidth="1"/>
    <col min="2" max="2" width="60.7109375" style="0" customWidth="1"/>
    <col min="3" max="3" width="9.140625" style="64" customWidth="1"/>
    <col min="5" max="5" width="10.00390625" style="0" bestFit="1" customWidth="1"/>
  </cols>
  <sheetData>
    <row r="2" spans="1:2" ht="36" customHeight="1">
      <c r="A2" s="167" t="s">
        <v>127</v>
      </c>
      <c r="B2" s="204"/>
    </row>
    <row r="3" ht="14.25" customHeight="1"/>
    <row r="4" spans="1:2" ht="15">
      <c r="A4" s="7" t="s">
        <v>0</v>
      </c>
      <c r="B4" s="39" t="str">
        <f>'Т1.1.'!D4</f>
        <v>ООО Коммунальные Системы "Первомайское"</v>
      </c>
    </row>
    <row r="5" spans="1:2" ht="15">
      <c r="A5" s="7" t="s">
        <v>27</v>
      </c>
      <c r="B5" s="39">
        <f>'Т1.1.'!D5</f>
        <v>7012005856</v>
      </c>
    </row>
    <row r="6" spans="1:2" ht="15">
      <c r="A6" s="7" t="s">
        <v>28</v>
      </c>
      <c r="B6" s="39">
        <f>'Т1.1.'!D6</f>
        <v>701201001</v>
      </c>
    </row>
    <row r="7" spans="1:2" ht="15">
      <c r="A7" s="7" t="s">
        <v>63</v>
      </c>
      <c r="B7" s="39" t="str">
        <f>'Т1.1.'!D7</f>
        <v>636930, Томская обл., с.Первомайское, ул.Полевая, д.11</v>
      </c>
    </row>
    <row r="8" spans="1:2" ht="15">
      <c r="A8" s="7" t="s">
        <v>65</v>
      </c>
      <c r="B8" s="39">
        <v>2010</v>
      </c>
    </row>
    <row r="10" ht="14.25" customHeight="1" thickBot="1"/>
    <row r="11" spans="1:2" ht="16.5" thickBot="1" thickTop="1">
      <c r="A11" s="8" t="s">
        <v>5</v>
      </c>
      <c r="B11" s="9" t="s">
        <v>6</v>
      </c>
    </row>
    <row r="12" spans="1:2" ht="31.5" customHeight="1" thickBot="1" thickTop="1">
      <c r="A12" s="27" t="s">
        <v>74</v>
      </c>
      <c r="B12" s="47" t="s">
        <v>136</v>
      </c>
    </row>
    <row r="13" spans="1:2" ht="16.5" thickBot="1" thickTop="1">
      <c r="A13" s="27" t="s">
        <v>75</v>
      </c>
      <c r="B13" s="57">
        <v>27843.851</v>
      </c>
    </row>
    <row r="14" spans="1:2" ht="48.75" customHeight="1" thickTop="1">
      <c r="A14" s="21" t="s">
        <v>76</v>
      </c>
      <c r="B14" s="59">
        <f>'[2]7'!$C$54/1000</f>
        <v>30846.51250282891</v>
      </c>
    </row>
    <row r="15" spans="1:2" ht="30">
      <c r="A15" s="22" t="s">
        <v>44</v>
      </c>
      <c r="B15" s="60"/>
    </row>
    <row r="16" spans="1:2" ht="15">
      <c r="A16" s="22" t="s">
        <v>114</v>
      </c>
      <c r="B16" s="60">
        <f>'[2]7'!$C$15/1000</f>
        <v>15037.0338</v>
      </c>
    </row>
    <row r="17" spans="1:2" ht="45">
      <c r="A17" s="22" t="s">
        <v>147</v>
      </c>
      <c r="B17" s="60">
        <f>'[2]7'!$C$16/1000</f>
        <v>2250.115991</v>
      </c>
    </row>
    <row r="18" spans="1:2" ht="15">
      <c r="A18" s="23" t="s">
        <v>66</v>
      </c>
      <c r="B18" s="60">
        <f>B17/B19</f>
        <v>3.3570524869219587</v>
      </c>
    </row>
    <row r="19" spans="1:2" ht="15">
      <c r="A19" s="23" t="s">
        <v>148</v>
      </c>
      <c r="B19" s="60">
        <f>'[2]6'!$F$16/1000</f>
        <v>670.2653592</v>
      </c>
    </row>
    <row r="20" spans="1:2" ht="35.25" customHeight="1">
      <c r="A20" s="22" t="s">
        <v>47</v>
      </c>
      <c r="B20" s="60"/>
    </row>
    <row r="21" spans="1:2" ht="30">
      <c r="A21" s="22" t="s">
        <v>48</v>
      </c>
      <c r="B21" s="60"/>
    </row>
    <row r="22" spans="1:2" ht="45">
      <c r="A22" s="22" t="s">
        <v>49</v>
      </c>
      <c r="B22" s="60">
        <f>('[2]7'!$C$17+'[2]7'!$C$19+'[2]7'!$C$20)/1000</f>
        <v>4842.732550000001</v>
      </c>
    </row>
    <row r="23" spans="1:2" ht="45">
      <c r="A23" s="22" t="s">
        <v>50</v>
      </c>
      <c r="B23" s="60"/>
    </row>
    <row r="24" spans="1:2" ht="30">
      <c r="A24" s="22" t="s">
        <v>51</v>
      </c>
      <c r="B24" s="60"/>
    </row>
    <row r="25" spans="1:2" ht="30">
      <c r="A25" s="24" t="s">
        <v>52</v>
      </c>
      <c r="B25" s="60"/>
    </row>
    <row r="26" spans="1:2" ht="30">
      <c r="A26" s="22" t="s">
        <v>53</v>
      </c>
      <c r="B26" s="60">
        <f>'[2]7'!$C$48/1000</f>
        <v>6352.197875151347</v>
      </c>
    </row>
    <row r="27" spans="1:2" ht="30">
      <c r="A27" s="24" t="s">
        <v>54</v>
      </c>
      <c r="B27" s="60">
        <f>'[2]7'!$C$49/1000</f>
        <v>1755.9656222293688</v>
      </c>
    </row>
    <row r="28" spans="1:2" ht="30">
      <c r="A28" s="22" t="s">
        <v>55</v>
      </c>
      <c r="B28" s="60">
        <f>('[2]7'!$C$7+'[2]7'!$C$10)/1000</f>
        <v>574.94852</v>
      </c>
    </row>
    <row r="29" spans="1:5" ht="63" thickBot="1">
      <c r="A29" s="25" t="s">
        <v>115</v>
      </c>
      <c r="B29" s="61"/>
      <c r="E29" s="54"/>
    </row>
    <row r="30" spans="1:2" ht="31.5" thickBot="1" thickTop="1">
      <c r="A30" s="26" t="s">
        <v>77</v>
      </c>
      <c r="B30" s="62">
        <f>'[2]7'!$C$56/1000</f>
        <v>-3002.660568228908</v>
      </c>
    </row>
    <row r="31" spans="1:2" ht="15.75" thickTop="1">
      <c r="A31" s="21" t="s">
        <v>78</v>
      </c>
      <c r="B31" s="59"/>
    </row>
    <row r="32" spans="1:2" ht="91.5" customHeight="1" thickBot="1">
      <c r="A32" s="25" t="s">
        <v>7</v>
      </c>
      <c r="B32" s="61"/>
    </row>
    <row r="33" spans="1:2" ht="30.75" thickTop="1">
      <c r="A33" s="21" t="s">
        <v>79</v>
      </c>
      <c r="B33" s="59" t="s">
        <v>149</v>
      </c>
    </row>
    <row r="34" spans="1:2" ht="30.75" thickBot="1">
      <c r="A34" s="25" t="s">
        <v>9</v>
      </c>
      <c r="B34" s="61" t="s">
        <v>149</v>
      </c>
    </row>
    <row r="35" spans="1:2" ht="46.5" thickBot="1" thickTop="1">
      <c r="A35" s="27" t="s">
        <v>96</v>
      </c>
      <c r="B35" s="57" t="s">
        <v>149</v>
      </c>
    </row>
    <row r="36" spans="1:2" ht="16.5" thickBot="1" thickTop="1">
      <c r="A36" s="27" t="s">
        <v>80</v>
      </c>
      <c r="B36" s="129">
        <v>14.92</v>
      </c>
    </row>
    <row r="37" spans="1:2" ht="16.5" thickBot="1" thickTop="1">
      <c r="A37" s="27" t="s">
        <v>81</v>
      </c>
      <c r="B37" s="129">
        <v>8.64</v>
      </c>
    </row>
    <row r="38" spans="1:2" ht="31.5" thickBot="1" thickTop="1">
      <c r="A38" s="27" t="s">
        <v>82</v>
      </c>
      <c r="B38" s="129">
        <f>B40/(100-B43)*100</f>
        <v>15.656209611091528</v>
      </c>
    </row>
    <row r="39" spans="1:2" ht="16.5" thickBot="1" thickTop="1">
      <c r="A39" s="27" t="s">
        <v>83</v>
      </c>
      <c r="B39" s="129" t="s">
        <v>149</v>
      </c>
    </row>
    <row r="40" spans="1:2" ht="30.75" thickTop="1">
      <c r="A40" s="21" t="s">
        <v>84</v>
      </c>
      <c r="B40" s="130">
        <v>13.325</v>
      </c>
    </row>
    <row r="41" spans="1:2" ht="15">
      <c r="A41" s="22" t="s">
        <v>8</v>
      </c>
      <c r="B41" s="131">
        <f>B40/100*35.16</f>
        <v>4.685069999999999</v>
      </c>
    </row>
    <row r="42" spans="1:2" ht="15.75" thickBot="1">
      <c r="A42" s="25" t="s">
        <v>68</v>
      </c>
      <c r="B42" s="132">
        <f>B40-B41</f>
        <v>8.63993</v>
      </c>
    </row>
    <row r="43" spans="1:2" ht="32.25" customHeight="1" thickBot="1" thickTop="1">
      <c r="A43" s="27" t="s">
        <v>85</v>
      </c>
      <c r="B43" s="129">
        <v>14.89</v>
      </c>
    </row>
    <row r="44" spans="1:2" ht="31.5" thickBot="1" thickTop="1">
      <c r="A44" s="27" t="s">
        <v>86</v>
      </c>
      <c r="B44" s="129">
        <v>12.1</v>
      </c>
    </row>
    <row r="45" spans="1:2" ht="31.5" thickBot="1" thickTop="1">
      <c r="A45" s="27" t="s">
        <v>87</v>
      </c>
      <c r="B45" s="129" t="s">
        <v>149</v>
      </c>
    </row>
    <row r="46" spans="1:2" ht="16.5" thickBot="1" thickTop="1">
      <c r="A46" s="27" t="s">
        <v>88</v>
      </c>
      <c r="B46" s="129" t="s">
        <v>149</v>
      </c>
    </row>
    <row r="47" spans="1:2" ht="16.5" thickBot="1" thickTop="1">
      <c r="A47" s="27" t="s">
        <v>89</v>
      </c>
      <c r="B47" s="129">
        <v>17</v>
      </c>
    </row>
    <row r="48" spans="1:2" ht="16.5" thickBot="1" thickTop="1">
      <c r="A48" s="27" t="s">
        <v>90</v>
      </c>
      <c r="B48" s="129" t="s">
        <v>149</v>
      </c>
    </row>
    <row r="49" spans="1:2" ht="31.5" thickBot="1" thickTop="1">
      <c r="A49" s="27" t="s">
        <v>91</v>
      </c>
      <c r="B49" s="129">
        <f>'[1]Прил 8.1 ФОТ (тепло)'!$V$20</f>
        <v>70.3</v>
      </c>
    </row>
    <row r="50" spans="1:2" ht="46.5" thickBot="1" thickTop="1">
      <c r="A50" s="27" t="s">
        <v>92</v>
      </c>
      <c r="B50" s="133">
        <f>4034.2/B38</f>
        <v>257.6741178236398</v>
      </c>
    </row>
    <row r="51" spans="1:2" ht="46.5" thickBot="1" thickTop="1">
      <c r="A51" s="27" t="s">
        <v>93</v>
      </c>
      <c r="B51" s="129">
        <f>669.822/B38</f>
        <v>42.78315228517824</v>
      </c>
    </row>
    <row r="52" spans="1:2" ht="46.5" thickBot="1" thickTop="1">
      <c r="A52" s="27" t="s">
        <v>94</v>
      </c>
      <c r="B52" s="57" t="s">
        <v>149</v>
      </c>
    </row>
    <row r="53" ht="15.75" thickTop="1"/>
    <row r="54" spans="1:2" ht="30" customHeight="1">
      <c r="A54" s="202" t="s">
        <v>95</v>
      </c>
      <c r="B54" s="202"/>
    </row>
    <row r="55" spans="1:2" ht="33" customHeight="1">
      <c r="A55" s="203" t="s">
        <v>104</v>
      </c>
      <c r="B55" s="203"/>
    </row>
    <row r="56" spans="1:2" ht="105.75" customHeight="1">
      <c r="A56" s="202" t="s">
        <v>116</v>
      </c>
      <c r="B56" s="202"/>
    </row>
    <row r="57" spans="1:2" ht="33.75" customHeight="1">
      <c r="A57" s="202" t="s">
        <v>97</v>
      </c>
      <c r="B57" s="202"/>
    </row>
    <row r="61" ht="14.25" customHeight="1"/>
  </sheetData>
  <sheetProtection/>
  <mergeCells count="5">
    <mergeCell ref="A54:B54"/>
    <mergeCell ref="A55:B55"/>
    <mergeCell ref="A2:B2"/>
    <mergeCell ref="A57:B57"/>
    <mergeCell ref="A56:B56"/>
  </mergeCells>
  <printOptions/>
  <pageMargins left="0.7086614173228347" right="0.7086614173228347" top="0.1968503937007874" bottom="0.3937007874015748" header="0.31496062992125984" footer="0.31496062992125984"/>
  <pageSetup fitToHeight="0" fitToWidth="1" horizontalDpi="600" verticalDpi="600" orientation="portrait" paperSize="9" scale="7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B91"/>
  <sheetViews>
    <sheetView zoomScalePageLayoutView="0" workbookViewId="0" topLeftCell="A1">
      <selection activeCell="B11" sqref="B11"/>
    </sheetView>
  </sheetViews>
  <sheetFormatPr defaultColWidth="9.140625" defaultRowHeight="15"/>
  <cols>
    <col min="1" max="1" width="55.8515625" style="31" customWidth="1"/>
    <col min="2" max="2" width="26.28125" style="31" customWidth="1"/>
    <col min="3" max="3" width="25.8515625" style="31" customWidth="1"/>
    <col min="4" max="16384" width="9.140625" style="31" customWidth="1"/>
  </cols>
  <sheetData>
    <row r="1" spans="1:2" ht="15">
      <c r="A1" s="167" t="s">
        <v>128</v>
      </c>
      <c r="B1" s="205"/>
    </row>
    <row r="2" spans="1:2" ht="30">
      <c r="A2" s="7" t="s">
        <v>0</v>
      </c>
      <c r="B2" s="55" t="str">
        <f>'Т2'!B4</f>
        <v>ООО Коммунальные Системы "Первомайское"</v>
      </c>
    </row>
    <row r="3" spans="1:2" ht="15">
      <c r="A3" s="7" t="s">
        <v>27</v>
      </c>
      <c r="B3" s="55">
        <f>'Т2'!B5</f>
        <v>7012005856</v>
      </c>
    </row>
    <row r="4" spans="1:2" ht="15">
      <c r="A4" s="7" t="s">
        <v>28</v>
      </c>
      <c r="B4" s="55">
        <f>'Т2'!B6</f>
        <v>701201001</v>
      </c>
    </row>
    <row r="5" spans="1:2" ht="45">
      <c r="A5" s="56" t="s">
        <v>63</v>
      </c>
      <c r="B5" s="49" t="str">
        <f>'Т2'!B7</f>
        <v>636930, Томская обл., с.Первомайское, ул.Полевая, д.11</v>
      </c>
    </row>
    <row r="6" spans="1:2" ht="15">
      <c r="A6" s="7" t="s">
        <v>65</v>
      </c>
      <c r="B6" s="55">
        <f>'Т2'!B8</f>
        <v>2010</v>
      </c>
    </row>
    <row r="8" ht="15.75" thickBot="1"/>
    <row r="9" spans="1:2" ht="16.5" thickBot="1" thickTop="1">
      <c r="A9" s="66" t="s">
        <v>5</v>
      </c>
      <c r="B9" s="67" t="s">
        <v>6</v>
      </c>
    </row>
    <row r="10" spans="1:2" s="28" customFormat="1" ht="15.75" thickTop="1">
      <c r="A10" s="32" t="s">
        <v>117</v>
      </c>
      <c r="B10" s="51">
        <f>B12+B42+B52</f>
        <v>15037.03377</v>
      </c>
    </row>
    <row r="11" spans="1:2" s="28" customFormat="1" ht="15">
      <c r="A11" s="33" t="s">
        <v>105</v>
      </c>
      <c r="B11" s="50"/>
    </row>
    <row r="12" spans="1:2" s="28" customFormat="1" ht="15">
      <c r="A12" s="29" t="s">
        <v>110</v>
      </c>
      <c r="B12" s="51">
        <f>'[2]3'!$K$98/1000</f>
        <v>6149.92138</v>
      </c>
    </row>
    <row r="13" spans="1:2" s="28" customFormat="1" ht="15">
      <c r="A13" s="29" t="s">
        <v>109</v>
      </c>
      <c r="B13" s="51">
        <f>'[2]3'!$J$98</f>
        <v>1815.5606995459566</v>
      </c>
    </row>
    <row r="14" spans="1:2" s="28" customFormat="1" ht="15">
      <c r="A14" s="29" t="s">
        <v>107</v>
      </c>
      <c r="B14" s="51">
        <f>B12/B13*1000</f>
        <v>3387.3399999999997</v>
      </c>
    </row>
    <row r="15" spans="1:2" s="28" customFormat="1" ht="15">
      <c r="A15" s="29" t="s">
        <v>45</v>
      </c>
      <c r="B15" s="50" t="s">
        <v>137</v>
      </c>
    </row>
    <row r="16" spans="1:2" s="28" customFormat="1" ht="15">
      <c r="A16" s="33" t="s">
        <v>150</v>
      </c>
      <c r="B16" s="50" t="s">
        <v>149</v>
      </c>
    </row>
    <row r="17" spans="1:2" s="28" customFormat="1" ht="15">
      <c r="A17" s="29" t="s">
        <v>151</v>
      </c>
      <c r="B17" s="50" t="s">
        <v>149</v>
      </c>
    </row>
    <row r="18" spans="1:2" s="28" customFormat="1" ht="30">
      <c r="A18" s="29" t="s">
        <v>152</v>
      </c>
      <c r="B18" s="50" t="s">
        <v>149</v>
      </c>
    </row>
    <row r="19" spans="1:2" s="28" customFormat="1" ht="15">
      <c r="A19" s="29" t="s">
        <v>153</v>
      </c>
      <c r="B19" s="50" t="s">
        <v>149</v>
      </c>
    </row>
    <row r="20" spans="1:2" s="28" customFormat="1" ht="15">
      <c r="A20" s="29" t="s">
        <v>45</v>
      </c>
      <c r="B20" s="50" t="s">
        <v>149</v>
      </c>
    </row>
    <row r="21" spans="1:2" s="28" customFormat="1" ht="15">
      <c r="A21" s="68" t="s">
        <v>154</v>
      </c>
      <c r="B21" s="50" t="s">
        <v>149</v>
      </c>
    </row>
    <row r="22" spans="1:2" s="28" customFormat="1" ht="30">
      <c r="A22" s="29" t="s">
        <v>155</v>
      </c>
      <c r="B22" s="50" t="s">
        <v>149</v>
      </c>
    </row>
    <row r="23" spans="1:2" s="28" customFormat="1" ht="15">
      <c r="A23" s="29" t="s">
        <v>156</v>
      </c>
      <c r="B23" s="50" t="s">
        <v>149</v>
      </c>
    </row>
    <row r="24" spans="1:2" s="28" customFormat="1" ht="15">
      <c r="A24" s="29" t="s">
        <v>153</v>
      </c>
      <c r="B24" s="50" t="s">
        <v>149</v>
      </c>
    </row>
    <row r="25" spans="1:2" s="28" customFormat="1" ht="15">
      <c r="A25" s="29" t="s">
        <v>45</v>
      </c>
      <c r="B25" s="50" t="s">
        <v>149</v>
      </c>
    </row>
    <row r="26" spans="1:2" s="28" customFormat="1" ht="15">
      <c r="A26" s="68" t="s">
        <v>157</v>
      </c>
      <c r="B26" s="50" t="s">
        <v>149</v>
      </c>
    </row>
    <row r="27" spans="1:2" s="28" customFormat="1" ht="30">
      <c r="A27" s="29" t="s">
        <v>158</v>
      </c>
      <c r="B27" s="50" t="s">
        <v>149</v>
      </c>
    </row>
    <row r="28" spans="1:2" s="28" customFormat="1" ht="15">
      <c r="A28" s="29" t="s">
        <v>159</v>
      </c>
      <c r="B28" s="50" t="s">
        <v>149</v>
      </c>
    </row>
    <row r="29" spans="1:2" s="28" customFormat="1" ht="15">
      <c r="A29" s="29" t="s">
        <v>153</v>
      </c>
      <c r="B29" s="50" t="s">
        <v>149</v>
      </c>
    </row>
    <row r="30" spans="1:2" s="28" customFormat="1" ht="15">
      <c r="A30" s="29" t="s">
        <v>45</v>
      </c>
      <c r="B30" s="50" t="s">
        <v>149</v>
      </c>
    </row>
    <row r="31" spans="1:2" s="28" customFormat="1" ht="15">
      <c r="A31" s="33" t="s">
        <v>160</v>
      </c>
      <c r="B31" s="50" t="s">
        <v>149</v>
      </c>
    </row>
    <row r="32" spans="1:2" s="28" customFormat="1" ht="15">
      <c r="A32" s="29" t="s">
        <v>161</v>
      </c>
      <c r="B32" s="50" t="s">
        <v>149</v>
      </c>
    </row>
    <row r="33" spans="1:2" s="28" customFormat="1" ht="15">
      <c r="A33" s="29" t="s">
        <v>159</v>
      </c>
      <c r="B33" s="50" t="s">
        <v>149</v>
      </c>
    </row>
    <row r="34" spans="1:2" s="28" customFormat="1" ht="15">
      <c r="A34" s="29" t="s">
        <v>162</v>
      </c>
      <c r="B34" s="50" t="s">
        <v>149</v>
      </c>
    </row>
    <row r="35" spans="1:2" s="28" customFormat="1" ht="15">
      <c r="A35" s="29" t="s">
        <v>45</v>
      </c>
      <c r="B35" s="50" t="s">
        <v>149</v>
      </c>
    </row>
    <row r="36" spans="1:2" s="28" customFormat="1" ht="15">
      <c r="A36" s="33" t="s">
        <v>163</v>
      </c>
      <c r="B36" s="50" t="s">
        <v>149</v>
      </c>
    </row>
    <row r="37" spans="1:2" s="28" customFormat="1" ht="15">
      <c r="A37" s="29" t="s">
        <v>164</v>
      </c>
      <c r="B37" s="50" t="s">
        <v>149</v>
      </c>
    </row>
    <row r="38" spans="1:2" s="28" customFormat="1" ht="15">
      <c r="A38" s="29" t="s">
        <v>106</v>
      </c>
      <c r="B38" s="50" t="s">
        <v>149</v>
      </c>
    </row>
    <row r="39" spans="1:2" s="28" customFormat="1" ht="15">
      <c r="A39" s="29" t="s">
        <v>111</v>
      </c>
      <c r="B39" s="50" t="s">
        <v>149</v>
      </c>
    </row>
    <row r="40" spans="1:2" s="28" customFormat="1" ht="15">
      <c r="A40" s="29" t="s">
        <v>45</v>
      </c>
      <c r="B40" s="50" t="s">
        <v>149</v>
      </c>
    </row>
    <row r="41" spans="1:2" s="28" customFormat="1" ht="15">
      <c r="A41" s="33" t="s">
        <v>144</v>
      </c>
      <c r="B41" s="50" t="s">
        <v>149</v>
      </c>
    </row>
    <row r="42" spans="1:2" s="28" customFormat="1" ht="15">
      <c r="A42" s="29" t="s">
        <v>145</v>
      </c>
      <c r="B42" s="51">
        <f>'[2]3'!$K$96/1000</f>
        <v>8635.75074</v>
      </c>
    </row>
    <row r="43" spans="1:2" s="28" customFormat="1" ht="15">
      <c r="A43" s="29" t="s">
        <v>106</v>
      </c>
      <c r="B43" s="51">
        <f>'[2]3'!$J$96</f>
        <v>9230.667243867245</v>
      </c>
    </row>
    <row r="44" spans="1:2" s="28" customFormat="1" ht="15">
      <c r="A44" s="29" t="s">
        <v>111</v>
      </c>
      <c r="B44" s="51">
        <f>B42/B43*1000</f>
        <v>935.5499999999998</v>
      </c>
    </row>
    <row r="45" spans="1:2" s="28" customFormat="1" ht="15">
      <c r="A45" s="29" t="s">
        <v>45</v>
      </c>
      <c r="B45" s="50" t="s">
        <v>146</v>
      </c>
    </row>
    <row r="46" spans="1:2" s="28" customFormat="1" ht="15">
      <c r="A46" s="33" t="s">
        <v>165</v>
      </c>
      <c r="B46" s="50" t="s">
        <v>149</v>
      </c>
    </row>
    <row r="47" spans="1:2" s="28" customFormat="1" ht="15">
      <c r="A47" s="29" t="s">
        <v>166</v>
      </c>
      <c r="B47" s="50" t="s">
        <v>149</v>
      </c>
    </row>
    <row r="48" spans="1:2" s="28" customFormat="1" ht="15">
      <c r="A48" s="29" t="s">
        <v>106</v>
      </c>
      <c r="B48" s="50" t="s">
        <v>149</v>
      </c>
    </row>
    <row r="49" spans="1:2" s="28" customFormat="1" ht="15">
      <c r="A49" s="29" t="s">
        <v>111</v>
      </c>
      <c r="B49" s="50" t="s">
        <v>149</v>
      </c>
    </row>
    <row r="50" spans="1:2" s="28" customFormat="1" ht="15">
      <c r="A50" s="29" t="s">
        <v>45</v>
      </c>
      <c r="B50" s="50" t="s">
        <v>149</v>
      </c>
    </row>
    <row r="51" spans="1:2" s="28" customFormat="1" ht="15">
      <c r="A51" s="33" t="s">
        <v>108</v>
      </c>
      <c r="B51" s="50" t="s">
        <v>149</v>
      </c>
    </row>
    <row r="52" spans="1:2" s="28" customFormat="1" ht="15">
      <c r="A52" s="29" t="s">
        <v>112</v>
      </c>
      <c r="B52" s="51">
        <f>'[2]3'!$K$97/1000</f>
        <v>251.36165000000003</v>
      </c>
    </row>
    <row r="53" spans="1:2" s="28" customFormat="1" ht="15">
      <c r="A53" s="29" t="s">
        <v>106</v>
      </c>
      <c r="B53" s="51">
        <f>'[2]3'!$J$97</f>
        <v>187.39173382437363</v>
      </c>
    </row>
    <row r="54" spans="1:2" s="28" customFormat="1" ht="15">
      <c r="A54" s="29" t="s">
        <v>111</v>
      </c>
      <c r="B54" s="51">
        <f>B52/B53*1000</f>
        <v>1341.3699999999997</v>
      </c>
    </row>
    <row r="55" spans="1:2" s="28" customFormat="1" ht="15">
      <c r="A55" s="29" t="s">
        <v>45</v>
      </c>
      <c r="B55" s="50" t="s">
        <v>137</v>
      </c>
    </row>
    <row r="56" spans="1:2" s="28" customFormat="1" ht="15">
      <c r="A56" s="33" t="s">
        <v>167</v>
      </c>
      <c r="B56" s="50" t="s">
        <v>149</v>
      </c>
    </row>
    <row r="57" spans="1:2" s="28" customFormat="1" ht="15">
      <c r="A57" s="29" t="s">
        <v>168</v>
      </c>
      <c r="B57" s="50" t="s">
        <v>149</v>
      </c>
    </row>
    <row r="58" spans="1:2" s="28" customFormat="1" ht="15">
      <c r="A58" s="29" t="s">
        <v>106</v>
      </c>
      <c r="B58" s="50" t="s">
        <v>149</v>
      </c>
    </row>
    <row r="59" spans="1:2" s="28" customFormat="1" ht="15">
      <c r="A59" s="29" t="s">
        <v>111</v>
      </c>
      <c r="B59" s="50" t="s">
        <v>149</v>
      </c>
    </row>
    <row r="60" spans="1:2" s="28" customFormat="1" ht="15">
      <c r="A60" s="29" t="s">
        <v>45</v>
      </c>
      <c r="B60" s="50" t="s">
        <v>149</v>
      </c>
    </row>
    <row r="61" spans="1:2" s="28" customFormat="1" ht="15">
      <c r="A61" s="33" t="s">
        <v>169</v>
      </c>
      <c r="B61" s="50" t="s">
        <v>149</v>
      </c>
    </row>
    <row r="62" spans="1:2" s="28" customFormat="1" ht="15">
      <c r="A62" s="29" t="s">
        <v>170</v>
      </c>
      <c r="B62" s="50" t="s">
        <v>149</v>
      </c>
    </row>
    <row r="63" spans="1:2" s="28" customFormat="1" ht="15">
      <c r="A63" s="29" t="s">
        <v>106</v>
      </c>
      <c r="B63" s="50" t="s">
        <v>149</v>
      </c>
    </row>
    <row r="64" spans="1:2" s="28" customFormat="1" ht="15">
      <c r="A64" s="29" t="s">
        <v>111</v>
      </c>
      <c r="B64" s="50" t="s">
        <v>149</v>
      </c>
    </row>
    <row r="65" spans="1:2" s="28" customFormat="1" ht="15">
      <c r="A65" s="29" t="s">
        <v>45</v>
      </c>
      <c r="B65" s="50" t="s">
        <v>149</v>
      </c>
    </row>
    <row r="66" spans="1:2" s="28" customFormat="1" ht="15">
      <c r="A66" s="33" t="s">
        <v>171</v>
      </c>
      <c r="B66" s="50" t="s">
        <v>149</v>
      </c>
    </row>
    <row r="67" spans="1:2" s="28" customFormat="1" ht="15">
      <c r="A67" s="29" t="s">
        <v>172</v>
      </c>
      <c r="B67" s="50" t="s">
        <v>149</v>
      </c>
    </row>
    <row r="68" spans="1:2" s="28" customFormat="1" ht="15">
      <c r="A68" s="29" t="s">
        <v>106</v>
      </c>
      <c r="B68" s="50" t="s">
        <v>149</v>
      </c>
    </row>
    <row r="69" spans="1:2" s="28" customFormat="1" ht="15">
      <c r="A69" s="29" t="s">
        <v>111</v>
      </c>
      <c r="B69" s="50" t="s">
        <v>149</v>
      </c>
    </row>
    <row r="70" spans="1:2" s="28" customFormat="1" ht="15">
      <c r="A70" s="29" t="s">
        <v>45</v>
      </c>
      <c r="B70" s="50" t="s">
        <v>149</v>
      </c>
    </row>
    <row r="71" spans="1:2" s="28" customFormat="1" ht="15">
      <c r="A71" s="33" t="s">
        <v>173</v>
      </c>
      <c r="B71" s="50" t="s">
        <v>149</v>
      </c>
    </row>
    <row r="72" spans="1:2" s="28" customFormat="1" ht="15">
      <c r="A72" s="29" t="s">
        <v>174</v>
      </c>
      <c r="B72" s="50" t="s">
        <v>149</v>
      </c>
    </row>
    <row r="73" spans="1:2" s="28" customFormat="1" ht="15">
      <c r="A73" s="29" t="s">
        <v>106</v>
      </c>
      <c r="B73" s="50" t="s">
        <v>149</v>
      </c>
    </row>
    <row r="74" spans="1:2" s="28" customFormat="1" ht="15">
      <c r="A74" s="29" t="s">
        <v>111</v>
      </c>
      <c r="B74" s="50" t="s">
        <v>149</v>
      </c>
    </row>
    <row r="75" spans="1:2" s="28" customFormat="1" ht="15">
      <c r="A75" s="29" t="s">
        <v>45</v>
      </c>
      <c r="B75" s="50" t="s">
        <v>149</v>
      </c>
    </row>
    <row r="76" spans="1:2" s="28" customFormat="1" ht="15">
      <c r="A76" s="33" t="s">
        <v>175</v>
      </c>
      <c r="B76" s="50" t="s">
        <v>149</v>
      </c>
    </row>
    <row r="77" spans="1:2" s="28" customFormat="1" ht="15">
      <c r="A77" s="29" t="s">
        <v>176</v>
      </c>
      <c r="B77" s="50" t="s">
        <v>149</v>
      </c>
    </row>
    <row r="78" spans="1:2" s="28" customFormat="1" ht="15">
      <c r="A78" s="29" t="s">
        <v>106</v>
      </c>
      <c r="B78" s="50" t="s">
        <v>149</v>
      </c>
    </row>
    <row r="79" spans="1:2" s="28" customFormat="1" ht="15">
      <c r="A79" s="29" t="s">
        <v>111</v>
      </c>
      <c r="B79" s="50" t="s">
        <v>149</v>
      </c>
    </row>
    <row r="80" spans="1:2" s="28" customFormat="1" ht="15">
      <c r="A80" s="29" t="s">
        <v>45</v>
      </c>
      <c r="B80" s="50" t="s">
        <v>149</v>
      </c>
    </row>
    <row r="81" spans="1:2" ht="15">
      <c r="A81" s="33" t="s">
        <v>177</v>
      </c>
      <c r="B81" s="69" t="s">
        <v>149</v>
      </c>
    </row>
    <row r="82" spans="1:2" ht="15">
      <c r="A82" s="29" t="s">
        <v>178</v>
      </c>
      <c r="B82" s="69" t="s">
        <v>149</v>
      </c>
    </row>
    <row r="83" spans="1:2" ht="15">
      <c r="A83" s="29" t="s">
        <v>45</v>
      </c>
      <c r="B83" s="69" t="s">
        <v>149</v>
      </c>
    </row>
    <row r="84" spans="1:2" ht="15">
      <c r="A84" s="29" t="s">
        <v>179</v>
      </c>
      <c r="B84" s="69" t="s">
        <v>149</v>
      </c>
    </row>
    <row r="85" spans="1:2" ht="15">
      <c r="A85" s="29" t="s">
        <v>180</v>
      </c>
      <c r="B85" s="69" t="s">
        <v>149</v>
      </c>
    </row>
    <row r="86" spans="1:2" ht="15">
      <c r="A86" s="33" t="s">
        <v>181</v>
      </c>
      <c r="B86" s="69" t="s">
        <v>149</v>
      </c>
    </row>
    <row r="87" spans="1:2" s="28" customFormat="1" ht="15">
      <c r="A87" s="29" t="s">
        <v>182</v>
      </c>
      <c r="B87" s="50" t="s">
        <v>149</v>
      </c>
    </row>
    <row r="88" spans="1:2" s="28" customFormat="1" ht="15">
      <c r="A88" s="29" t="s">
        <v>106</v>
      </c>
      <c r="B88" s="50" t="s">
        <v>149</v>
      </c>
    </row>
    <row r="89" spans="1:2" s="28" customFormat="1" ht="15">
      <c r="A89" s="29" t="s">
        <v>111</v>
      </c>
      <c r="B89" s="50" t="s">
        <v>149</v>
      </c>
    </row>
    <row r="90" spans="1:2" s="28" customFormat="1" ht="15.75" thickBot="1">
      <c r="A90" s="29" t="s">
        <v>45</v>
      </c>
      <c r="B90" s="70" t="s">
        <v>149</v>
      </c>
    </row>
    <row r="91" spans="1:2" ht="15">
      <c r="A91" s="30" t="s">
        <v>113</v>
      </c>
      <c r="B91" s="71"/>
    </row>
  </sheetData>
  <sheetProtection/>
  <mergeCells count="1">
    <mergeCell ref="A1:B1"/>
  </mergeCells>
  <printOptions/>
  <pageMargins left="0.97" right="0.31496062992125984" top="0.15748031496062992" bottom="0.15748031496062992" header="0.31496062992125984" footer="0.31496062992125984"/>
  <pageSetup fitToHeight="2" fitToWidth="1"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6">
    <tabColor indexed="35"/>
    <pageSetUpPr fitToPage="1"/>
  </sheetPr>
  <dimension ref="A2:B16"/>
  <sheetViews>
    <sheetView zoomScalePageLayoutView="0" workbookViewId="0" topLeftCell="A1">
      <selection activeCell="A2" sqref="A2:B3"/>
    </sheetView>
  </sheetViews>
  <sheetFormatPr defaultColWidth="9.140625" defaultRowHeight="15"/>
  <cols>
    <col min="1" max="1" width="59.140625" style="0" customWidth="1"/>
    <col min="2" max="2" width="57.00390625" style="63" customWidth="1"/>
  </cols>
  <sheetData>
    <row r="2" spans="1:2" ht="15">
      <c r="A2" s="167" t="s">
        <v>243</v>
      </c>
      <c r="B2" s="204"/>
    </row>
    <row r="3" spans="1:2" ht="57.75" customHeight="1">
      <c r="A3" s="204"/>
      <c r="B3" s="204"/>
    </row>
    <row r="4" spans="1:2" ht="15">
      <c r="A4" s="7" t="s">
        <v>0</v>
      </c>
      <c r="B4" s="39" t="str">
        <f>'Т2.1'!B2</f>
        <v>ООО Коммунальные Системы "Первомайское"</v>
      </c>
    </row>
    <row r="5" spans="1:2" ht="15">
      <c r="A5" s="7" t="s">
        <v>27</v>
      </c>
      <c r="B5" s="39">
        <f>'Т2.1'!B3</f>
        <v>7012005856</v>
      </c>
    </row>
    <row r="6" spans="1:2" ht="15">
      <c r="A6" s="7" t="s">
        <v>28</v>
      </c>
      <c r="B6" s="39">
        <f>'Т2.1'!B4</f>
        <v>701201001</v>
      </c>
    </row>
    <row r="7" spans="1:2" ht="15">
      <c r="A7" s="7" t="s">
        <v>63</v>
      </c>
      <c r="B7" s="52" t="str">
        <f>'Т2.1'!B5</f>
        <v>636930, Томская обл., с.Первомайское, ул.Полевая, д.11</v>
      </c>
    </row>
    <row r="8" ht="15.75" thickBot="1"/>
    <row r="9" spans="1:2" ht="16.5" thickBot="1" thickTop="1">
      <c r="A9" s="4" t="s">
        <v>10</v>
      </c>
      <c r="B9" s="4" t="s">
        <v>6</v>
      </c>
    </row>
    <row r="10" spans="1:2" ht="31.5" thickBot="1" thickTop="1">
      <c r="A10" s="6" t="s">
        <v>11</v>
      </c>
      <c r="B10" s="65">
        <v>0</v>
      </c>
    </row>
    <row r="11" spans="1:2" ht="46.5" thickBot="1" thickTop="1">
      <c r="A11" s="10" t="s">
        <v>12</v>
      </c>
      <c r="B11" s="65">
        <v>0</v>
      </c>
    </row>
    <row r="12" spans="1:2" ht="31.5" thickBot="1" thickTop="1">
      <c r="A12" s="10" t="s">
        <v>13</v>
      </c>
      <c r="B12" s="65">
        <v>0</v>
      </c>
    </row>
    <row r="13" spans="1:2" ht="51.75" customHeight="1" thickBot="1" thickTop="1">
      <c r="A13" s="5" t="s">
        <v>14</v>
      </c>
      <c r="B13" s="65">
        <v>0</v>
      </c>
    </row>
    <row r="14" ht="15.75" thickTop="1"/>
    <row r="16" spans="1:2" ht="37.5" customHeight="1">
      <c r="A16" s="202" t="s">
        <v>98</v>
      </c>
      <c r="B16" s="202"/>
    </row>
  </sheetData>
  <sheetProtection/>
  <mergeCells count="2">
    <mergeCell ref="A2:B3"/>
    <mergeCell ref="A16:B1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11">
    <pageSetUpPr fitToPage="1"/>
  </sheetPr>
  <dimension ref="A1:N108"/>
  <sheetViews>
    <sheetView workbookViewId="0" topLeftCell="A1">
      <selection activeCell="B58" sqref="B58:N61"/>
    </sheetView>
  </sheetViews>
  <sheetFormatPr defaultColWidth="9.140625" defaultRowHeight="15"/>
  <cols>
    <col min="1" max="1" width="49.28125" style="0" customWidth="1"/>
    <col min="2" max="2" width="32.57421875" style="63" customWidth="1"/>
    <col min="3" max="3" width="25.421875" style="63" customWidth="1"/>
    <col min="4" max="14" width="9.140625" style="63" customWidth="1"/>
  </cols>
  <sheetData>
    <row r="1" ht="18" thickBot="1">
      <c r="A1" s="86" t="s">
        <v>189</v>
      </c>
    </row>
    <row r="2" spans="1:3" ht="15">
      <c r="A2" s="209" t="s">
        <v>0</v>
      </c>
      <c r="B2" s="211" t="str">
        <f>'Т1.1.'!D4</f>
        <v>ООО Коммунальные Системы "Первомайское"</v>
      </c>
      <c r="C2" s="212"/>
    </row>
    <row r="3" spans="1:3" ht="15.75" thickBot="1">
      <c r="A3" s="210"/>
      <c r="B3" s="213"/>
      <c r="C3" s="214"/>
    </row>
    <row r="4" spans="1:3" ht="15.75" thickBot="1">
      <c r="A4" s="87" t="s">
        <v>27</v>
      </c>
      <c r="B4" s="206">
        <f>'Т1.1.'!D5</f>
        <v>7012005856</v>
      </c>
      <c r="C4" s="206"/>
    </row>
    <row r="5" spans="1:3" ht="15.75" thickBot="1">
      <c r="A5" s="87" t="s">
        <v>28</v>
      </c>
      <c r="B5" s="206">
        <f>'Т1.1.'!D6</f>
        <v>701201001</v>
      </c>
      <c r="C5" s="206"/>
    </row>
    <row r="6" spans="1:3" ht="15.75" thickBot="1">
      <c r="A6" s="87" t="s">
        <v>63</v>
      </c>
      <c r="B6" s="206" t="str">
        <f>'Т1.1.'!D7</f>
        <v>636930, Томская обл., с.Первомайское, ул.Полевая, д.11</v>
      </c>
      <c r="C6" s="206"/>
    </row>
    <row r="7" spans="1:3" ht="14.25" customHeight="1" thickBot="1">
      <c r="A7" s="88" t="s">
        <v>190</v>
      </c>
      <c r="B7" s="206" t="s">
        <v>149</v>
      </c>
      <c r="C7" s="206"/>
    </row>
    <row r="8" spans="1:3" ht="36.75" customHeight="1" hidden="1">
      <c r="A8" s="207"/>
      <c r="B8" s="208"/>
      <c r="C8" s="208"/>
    </row>
    <row r="9" ht="1.5" customHeight="1">
      <c r="B9" s="63" t="s">
        <v>149</v>
      </c>
    </row>
    <row r="10" spans="1:3" ht="42.75" customHeight="1">
      <c r="A10" s="89" t="s">
        <v>191</v>
      </c>
      <c r="B10" s="215" t="s">
        <v>149</v>
      </c>
      <c r="C10" s="216"/>
    </row>
    <row r="11" spans="1:3" ht="48" customHeight="1">
      <c r="A11" s="89" t="s">
        <v>192</v>
      </c>
      <c r="B11" s="215" t="s">
        <v>149</v>
      </c>
      <c r="C11" s="216"/>
    </row>
    <row r="12" spans="1:3" ht="47.25" customHeight="1">
      <c r="A12" s="91" t="s">
        <v>193</v>
      </c>
      <c r="B12" s="215" t="s">
        <v>149</v>
      </c>
      <c r="C12" s="216"/>
    </row>
    <row r="13" spans="1:3" ht="24.75" customHeight="1">
      <c r="A13" s="217" t="s">
        <v>194</v>
      </c>
      <c r="B13" s="217"/>
      <c r="C13" s="217"/>
    </row>
    <row r="14" ht="15" hidden="1"/>
    <row r="15" spans="1:3" ht="45.75" thickBot="1">
      <c r="A15" s="92" t="s">
        <v>195</v>
      </c>
      <c r="B15" s="93" t="s">
        <v>196</v>
      </c>
      <c r="C15" s="93" t="s">
        <v>197</v>
      </c>
    </row>
    <row r="16" spans="1:3" ht="15.75" thickBot="1">
      <c r="A16" s="94" t="s">
        <v>198</v>
      </c>
      <c r="B16" s="121" t="s">
        <v>149</v>
      </c>
      <c r="C16" s="122" t="s">
        <v>149</v>
      </c>
    </row>
    <row r="17" spans="1:3" ht="15">
      <c r="A17" s="95" t="s">
        <v>199</v>
      </c>
      <c r="B17" s="123" t="s">
        <v>149</v>
      </c>
      <c r="C17" s="123" t="s">
        <v>149</v>
      </c>
    </row>
    <row r="18" spans="1:3" ht="15">
      <c r="A18" s="96" t="s">
        <v>200</v>
      </c>
      <c r="B18" s="58" t="s">
        <v>149</v>
      </c>
      <c r="C18" s="58" t="s">
        <v>149</v>
      </c>
    </row>
    <row r="19" spans="1:3" ht="15">
      <c r="A19" s="96" t="s">
        <v>201</v>
      </c>
      <c r="B19" s="58" t="s">
        <v>149</v>
      </c>
      <c r="C19" s="58" t="s">
        <v>149</v>
      </c>
    </row>
    <row r="20" spans="1:4" ht="18">
      <c r="A20" s="218" t="s">
        <v>239</v>
      </c>
      <c r="B20" s="218"/>
      <c r="C20" s="218"/>
      <c r="D20" s="218"/>
    </row>
    <row r="21" spans="1:2" ht="3" customHeight="1" thickBot="1">
      <c r="A21" s="97"/>
      <c r="B21" s="124"/>
    </row>
    <row r="22" spans="1:4" ht="46.5" customHeight="1" hidden="1" thickBot="1">
      <c r="A22" s="98"/>
      <c r="B22" s="219"/>
      <c r="C22" s="219"/>
      <c r="D22" s="219"/>
    </row>
    <row r="23" spans="1:4" ht="35.25" customHeight="1" hidden="1" thickBot="1">
      <c r="A23" s="98"/>
      <c r="B23" s="219"/>
      <c r="C23" s="219"/>
      <c r="D23" s="219"/>
    </row>
    <row r="24" spans="1:4" ht="15.75" hidden="1" thickBot="1">
      <c r="A24" s="98"/>
      <c r="B24" s="219"/>
      <c r="C24" s="219"/>
      <c r="D24" s="219"/>
    </row>
    <row r="25" spans="1:4" ht="15.75" hidden="1" thickBot="1">
      <c r="A25" s="98"/>
      <c r="B25" s="219"/>
      <c r="C25" s="219"/>
      <c r="D25" s="219"/>
    </row>
    <row r="26" ht="15.75" hidden="1" thickBot="1">
      <c r="A26" s="99"/>
    </row>
    <row r="27" spans="1:4" ht="15.75" thickBot="1">
      <c r="A27" s="220" t="s">
        <v>240</v>
      </c>
      <c r="B27" s="221" t="s">
        <v>202</v>
      </c>
      <c r="C27" s="221" t="s">
        <v>203</v>
      </c>
      <c r="D27" s="223" t="s">
        <v>204</v>
      </c>
    </row>
    <row r="28" spans="1:4" ht="15.75" thickBot="1">
      <c r="A28" s="220"/>
      <c r="B28" s="222"/>
      <c r="C28" s="222"/>
      <c r="D28" s="224"/>
    </row>
    <row r="29" spans="1:4" ht="27.75" customHeight="1" thickBot="1">
      <c r="A29" s="225" t="s">
        <v>241</v>
      </c>
      <c r="B29" s="226"/>
      <c r="C29" s="226"/>
      <c r="D29" s="227"/>
    </row>
    <row r="30" spans="1:4" ht="15">
      <c r="A30" s="100" t="s">
        <v>205</v>
      </c>
      <c r="B30" s="101" t="s">
        <v>149</v>
      </c>
      <c r="C30" s="102" t="s">
        <v>149</v>
      </c>
      <c r="D30" s="103" t="s">
        <v>149</v>
      </c>
    </row>
    <row r="31" spans="1:4" ht="24">
      <c r="A31" s="104" t="s">
        <v>206</v>
      </c>
      <c r="B31" s="105" t="s">
        <v>149</v>
      </c>
      <c r="C31" s="106" t="s">
        <v>149</v>
      </c>
      <c r="D31" s="107" t="s">
        <v>149</v>
      </c>
    </row>
    <row r="32" spans="1:4" ht="24">
      <c r="A32" s="104" t="s">
        <v>207</v>
      </c>
      <c r="B32" s="105" t="s">
        <v>149</v>
      </c>
      <c r="C32" s="108" t="s">
        <v>149</v>
      </c>
      <c r="D32" s="107" t="s">
        <v>149</v>
      </c>
    </row>
    <row r="33" spans="1:4" ht="15">
      <c r="A33" s="109" t="s">
        <v>208</v>
      </c>
      <c r="B33" s="105" t="s">
        <v>149</v>
      </c>
      <c r="C33" s="108" t="s">
        <v>149</v>
      </c>
      <c r="D33" s="107" t="s">
        <v>149</v>
      </c>
    </row>
    <row r="34" spans="1:4" ht="15">
      <c r="A34" s="109" t="s">
        <v>209</v>
      </c>
      <c r="B34" s="105" t="s">
        <v>149</v>
      </c>
      <c r="C34" s="110" t="s">
        <v>149</v>
      </c>
      <c r="D34" s="107" t="s">
        <v>149</v>
      </c>
    </row>
    <row r="35" spans="1:4" ht="24">
      <c r="A35" s="104" t="s">
        <v>210</v>
      </c>
      <c r="B35" s="105" t="s">
        <v>149</v>
      </c>
      <c r="C35" s="111" t="s">
        <v>149</v>
      </c>
      <c r="D35" s="107" t="s">
        <v>149</v>
      </c>
    </row>
    <row r="36" spans="1:4" ht="15">
      <c r="A36" s="112" t="s">
        <v>211</v>
      </c>
      <c r="B36" s="105" t="s">
        <v>149</v>
      </c>
      <c r="C36" s="108" t="s">
        <v>149</v>
      </c>
      <c r="D36" s="107" t="s">
        <v>149</v>
      </c>
    </row>
    <row r="37" spans="1:4" ht="24">
      <c r="A37" s="112" t="s">
        <v>212</v>
      </c>
      <c r="B37" s="105" t="s">
        <v>149</v>
      </c>
      <c r="C37" s="113" t="s">
        <v>149</v>
      </c>
      <c r="D37" s="107" t="s">
        <v>149</v>
      </c>
    </row>
    <row r="38" spans="1:4" ht="15">
      <c r="A38" s="104" t="s">
        <v>213</v>
      </c>
      <c r="B38" s="105" t="s">
        <v>149</v>
      </c>
      <c r="C38" s="106" t="s">
        <v>149</v>
      </c>
      <c r="D38" s="107" t="s">
        <v>149</v>
      </c>
    </row>
    <row r="39" spans="1:4" ht="24">
      <c r="A39" s="104" t="s">
        <v>214</v>
      </c>
      <c r="B39" s="105" t="s">
        <v>149</v>
      </c>
      <c r="C39" s="114" t="s">
        <v>149</v>
      </c>
      <c r="D39" s="107" t="s">
        <v>149</v>
      </c>
    </row>
    <row r="40" spans="1:4" ht="24">
      <c r="A40" s="104" t="s">
        <v>215</v>
      </c>
      <c r="B40" s="105" t="s">
        <v>149</v>
      </c>
      <c r="C40" s="114" t="s">
        <v>149</v>
      </c>
      <c r="D40" s="107" t="s">
        <v>149</v>
      </c>
    </row>
    <row r="41" spans="1:4" ht="15">
      <c r="A41" s="104" t="s">
        <v>216</v>
      </c>
      <c r="B41" s="105" t="s">
        <v>149</v>
      </c>
      <c r="C41" s="114" t="s">
        <v>149</v>
      </c>
      <c r="D41" s="107" t="s">
        <v>149</v>
      </c>
    </row>
    <row r="42" spans="1:4" ht="24">
      <c r="A42" s="104" t="s">
        <v>217</v>
      </c>
      <c r="B42" s="105" t="s">
        <v>149</v>
      </c>
      <c r="C42" s="114" t="s">
        <v>149</v>
      </c>
      <c r="D42" s="107" t="s">
        <v>149</v>
      </c>
    </row>
    <row r="43" spans="1:4" ht="24">
      <c r="A43" s="104" t="s">
        <v>218</v>
      </c>
      <c r="B43" s="105" t="s">
        <v>149</v>
      </c>
      <c r="C43" s="114" t="s">
        <v>149</v>
      </c>
      <c r="D43" s="107" t="s">
        <v>149</v>
      </c>
    </row>
    <row r="44" spans="1:4" ht="15">
      <c r="A44" s="104" t="s">
        <v>219</v>
      </c>
      <c r="B44" s="105" t="s">
        <v>149</v>
      </c>
      <c r="C44" s="114" t="s">
        <v>149</v>
      </c>
      <c r="D44" s="107" t="s">
        <v>149</v>
      </c>
    </row>
    <row r="45" spans="1:4" ht="15">
      <c r="A45" s="104" t="s">
        <v>220</v>
      </c>
      <c r="B45" s="105" t="s">
        <v>149</v>
      </c>
      <c r="C45" s="114" t="s">
        <v>149</v>
      </c>
      <c r="D45" s="107" t="s">
        <v>149</v>
      </c>
    </row>
    <row r="46" spans="1:4" ht="24">
      <c r="A46" s="104" t="s">
        <v>221</v>
      </c>
      <c r="B46" s="105" t="s">
        <v>149</v>
      </c>
      <c r="C46" s="114" t="s">
        <v>149</v>
      </c>
      <c r="D46" s="107" t="s">
        <v>149</v>
      </c>
    </row>
    <row r="47" spans="1:4" ht="24.75" thickBot="1">
      <c r="A47" s="115" t="s">
        <v>222</v>
      </c>
      <c r="B47" s="116" t="s">
        <v>149</v>
      </c>
      <c r="C47" s="117" t="s">
        <v>149</v>
      </c>
      <c r="D47" s="118" t="s">
        <v>149</v>
      </c>
    </row>
    <row r="48" spans="1:12" ht="15">
      <c r="A48" s="230" t="s">
        <v>223</v>
      </c>
      <c r="B48" s="231"/>
      <c r="C48" s="231"/>
      <c r="D48" s="231"/>
      <c r="E48" s="231"/>
      <c r="F48" s="231"/>
      <c r="G48" s="231"/>
      <c r="H48" s="231"/>
      <c r="I48" s="231"/>
      <c r="J48" s="231"/>
      <c r="K48" s="231"/>
      <c r="L48" s="231"/>
    </row>
    <row r="49" ht="15" hidden="1">
      <c r="A49" s="119"/>
    </row>
    <row r="50" spans="1:8" ht="15" hidden="1">
      <c r="A50" s="98"/>
      <c r="B50" s="232"/>
      <c r="C50" s="232"/>
      <c r="D50" s="232"/>
      <c r="E50" s="232"/>
      <c r="F50" s="232"/>
      <c r="G50" s="232"/>
      <c r="H50" s="232"/>
    </row>
    <row r="51" spans="1:8" ht="15" hidden="1">
      <c r="A51" s="98"/>
      <c r="B51" s="232"/>
      <c r="C51" s="232"/>
      <c r="D51" s="232"/>
      <c r="E51" s="232"/>
      <c r="F51" s="232"/>
      <c r="G51" s="232"/>
      <c r="H51" s="232"/>
    </row>
    <row r="52" spans="1:8" ht="15" hidden="1">
      <c r="A52" s="98"/>
      <c r="B52" s="232"/>
      <c r="C52" s="232"/>
      <c r="D52" s="232"/>
      <c r="E52" s="232"/>
      <c r="F52" s="232"/>
      <c r="G52" s="232"/>
      <c r="H52" s="232"/>
    </row>
    <row r="53" spans="1:8" ht="15" hidden="1">
      <c r="A53" s="98"/>
      <c r="B53" s="232"/>
      <c r="C53" s="232"/>
      <c r="D53" s="232"/>
      <c r="E53" s="232"/>
      <c r="F53" s="232"/>
      <c r="G53" s="232"/>
      <c r="H53" s="232"/>
    </row>
    <row r="54" spans="13:14" ht="15" hidden="1">
      <c r="M54" s="234" t="s">
        <v>224</v>
      </c>
      <c r="N54" s="234"/>
    </row>
    <row r="55" spans="1:14" ht="15">
      <c r="A55" s="235" t="s">
        <v>225</v>
      </c>
      <c r="B55" s="238" t="s">
        <v>226</v>
      </c>
      <c r="C55" s="239" t="s">
        <v>227</v>
      </c>
      <c r="D55" s="239"/>
      <c r="E55" s="239"/>
      <c r="F55" s="239"/>
      <c r="G55" s="239"/>
      <c r="H55" s="239"/>
      <c r="I55" s="239"/>
      <c r="J55" s="239"/>
      <c r="K55" s="239"/>
      <c r="L55" s="240"/>
      <c r="M55" s="238" t="s">
        <v>197</v>
      </c>
      <c r="N55" s="238"/>
    </row>
    <row r="56" spans="1:14" ht="15">
      <c r="A56" s="236"/>
      <c r="B56" s="238"/>
      <c r="C56" s="239" t="s">
        <v>228</v>
      </c>
      <c r="D56" s="239"/>
      <c r="E56" s="239"/>
      <c r="F56" s="239"/>
      <c r="G56" s="239"/>
      <c r="H56" s="239" t="s">
        <v>229</v>
      </c>
      <c r="I56" s="239"/>
      <c r="J56" s="239"/>
      <c r="K56" s="239"/>
      <c r="L56" s="240"/>
      <c r="M56" s="238"/>
      <c r="N56" s="238"/>
    </row>
    <row r="57" spans="1:14" ht="15.75" thickBot="1">
      <c r="A57" s="237"/>
      <c r="B57" s="235"/>
      <c r="C57" s="125" t="s">
        <v>230</v>
      </c>
      <c r="D57" s="125" t="s">
        <v>231</v>
      </c>
      <c r="E57" s="125" t="s">
        <v>232</v>
      </c>
      <c r="F57" s="125" t="s">
        <v>233</v>
      </c>
      <c r="G57" s="125" t="s">
        <v>234</v>
      </c>
      <c r="H57" s="125" t="s">
        <v>230</v>
      </c>
      <c r="I57" s="125" t="s">
        <v>231</v>
      </c>
      <c r="J57" s="125" t="s">
        <v>232</v>
      </c>
      <c r="K57" s="125" t="s">
        <v>233</v>
      </c>
      <c r="L57" s="126" t="s">
        <v>234</v>
      </c>
      <c r="M57" s="238"/>
      <c r="N57" s="238"/>
    </row>
    <row r="58" spans="1:14" ht="15">
      <c r="A58" s="120" t="s">
        <v>230</v>
      </c>
      <c r="B58" s="127" t="s">
        <v>149</v>
      </c>
      <c r="C58" s="127" t="s">
        <v>149</v>
      </c>
      <c r="D58" s="127" t="s">
        <v>149</v>
      </c>
      <c r="E58" s="127" t="s">
        <v>149</v>
      </c>
      <c r="F58" s="127" t="s">
        <v>149</v>
      </c>
      <c r="G58" s="127" t="s">
        <v>149</v>
      </c>
      <c r="H58" s="127" t="s">
        <v>149</v>
      </c>
      <c r="I58" s="127" t="s">
        <v>149</v>
      </c>
      <c r="J58" s="127" t="s">
        <v>149</v>
      </c>
      <c r="K58" s="127" t="s">
        <v>149</v>
      </c>
      <c r="L58" s="128" t="s">
        <v>149</v>
      </c>
      <c r="M58" s="243" t="s">
        <v>149</v>
      </c>
      <c r="N58" s="243"/>
    </row>
    <row r="59" spans="1:14" ht="15">
      <c r="A59" s="96" t="s">
        <v>199</v>
      </c>
      <c r="B59" s="58" t="s">
        <v>149</v>
      </c>
      <c r="C59" s="58" t="s">
        <v>149</v>
      </c>
      <c r="D59" s="58" t="s">
        <v>149</v>
      </c>
      <c r="E59" s="58" t="s">
        <v>149</v>
      </c>
      <c r="F59" s="58" t="s">
        <v>149</v>
      </c>
      <c r="G59" s="58" t="s">
        <v>149</v>
      </c>
      <c r="H59" s="58" t="s">
        <v>149</v>
      </c>
      <c r="I59" s="58" t="s">
        <v>149</v>
      </c>
      <c r="J59" s="58" t="s">
        <v>149</v>
      </c>
      <c r="K59" s="58" t="s">
        <v>149</v>
      </c>
      <c r="L59" s="90" t="s">
        <v>149</v>
      </c>
      <c r="M59" s="243" t="s">
        <v>149</v>
      </c>
      <c r="N59" s="243"/>
    </row>
    <row r="60" spans="1:14" ht="15">
      <c r="A60" s="96" t="s">
        <v>235</v>
      </c>
      <c r="B60" s="58" t="s">
        <v>149</v>
      </c>
      <c r="C60" s="58" t="s">
        <v>149</v>
      </c>
      <c r="D60" s="58" t="s">
        <v>149</v>
      </c>
      <c r="E60" s="58" t="s">
        <v>149</v>
      </c>
      <c r="F60" s="58" t="s">
        <v>149</v>
      </c>
      <c r="G60" s="58" t="s">
        <v>149</v>
      </c>
      <c r="H60" s="58" t="s">
        <v>149</v>
      </c>
      <c r="I60" s="58" t="s">
        <v>149</v>
      </c>
      <c r="J60" s="58" t="s">
        <v>149</v>
      </c>
      <c r="K60" s="58" t="s">
        <v>149</v>
      </c>
      <c r="L60" s="58" t="s">
        <v>149</v>
      </c>
      <c r="M60" s="243" t="s">
        <v>149</v>
      </c>
      <c r="N60" s="243"/>
    </row>
    <row r="61" spans="1:14" ht="15">
      <c r="A61" s="96" t="s">
        <v>201</v>
      </c>
      <c r="B61" s="58" t="s">
        <v>149</v>
      </c>
      <c r="C61" s="58" t="s">
        <v>149</v>
      </c>
      <c r="D61" s="58" t="s">
        <v>149</v>
      </c>
      <c r="E61" s="58" t="s">
        <v>149</v>
      </c>
      <c r="F61" s="58" t="s">
        <v>149</v>
      </c>
      <c r="G61" s="58" t="s">
        <v>149</v>
      </c>
      <c r="H61" s="58" t="s">
        <v>149</v>
      </c>
      <c r="I61" s="58" t="s">
        <v>149</v>
      </c>
      <c r="J61" s="58" t="s">
        <v>149</v>
      </c>
      <c r="K61" s="58" t="s">
        <v>149</v>
      </c>
      <c r="L61" s="58" t="s">
        <v>149</v>
      </c>
      <c r="M61" s="243" t="s">
        <v>149</v>
      </c>
      <c r="N61" s="243"/>
    </row>
    <row r="63" spans="1:3" ht="51.75" customHeight="1">
      <c r="A63" s="233" t="s">
        <v>236</v>
      </c>
      <c r="B63" s="233"/>
      <c r="C63" s="233"/>
    </row>
    <row r="64" spans="1:3" ht="34.5" customHeight="1">
      <c r="A64" s="233" t="s">
        <v>237</v>
      </c>
      <c r="B64" s="233"/>
      <c r="C64" s="233"/>
    </row>
    <row r="65" spans="1:3" ht="18" customHeight="1">
      <c r="A65" s="233" t="s">
        <v>238</v>
      </c>
      <c r="B65" s="233"/>
      <c r="C65" s="233"/>
    </row>
    <row r="66" spans="1:4" ht="108.75" customHeight="1">
      <c r="A66" s="241" t="s">
        <v>242</v>
      </c>
      <c r="B66" s="241"/>
      <c r="C66" s="242"/>
      <c r="D66" s="242"/>
    </row>
    <row r="105" spans="1:3" ht="51" customHeight="1">
      <c r="A105" s="202" t="s">
        <v>236</v>
      </c>
      <c r="B105" s="202"/>
      <c r="C105" s="202"/>
    </row>
    <row r="106" spans="1:3" ht="42.75" customHeight="1">
      <c r="A106" s="202" t="s">
        <v>237</v>
      </c>
      <c r="B106" s="202"/>
      <c r="C106" s="202"/>
    </row>
    <row r="107" spans="1:3" ht="22.5" customHeight="1">
      <c r="A107" s="202" t="s">
        <v>238</v>
      </c>
      <c r="B107" s="202"/>
      <c r="C107" s="202"/>
    </row>
    <row r="108" spans="1:4" ht="115.5" customHeight="1">
      <c r="A108" s="228" t="s">
        <v>242</v>
      </c>
      <c r="B108" s="228"/>
      <c r="C108" s="229"/>
      <c r="D108" s="229"/>
    </row>
  </sheetData>
  <sheetProtection/>
  <mergeCells count="45">
    <mergeCell ref="A64:C64"/>
    <mergeCell ref="A65:C65"/>
    <mergeCell ref="A66:D66"/>
    <mergeCell ref="M58:N58"/>
    <mergeCell ref="M59:N59"/>
    <mergeCell ref="M60:N60"/>
    <mergeCell ref="M61:N61"/>
    <mergeCell ref="M54:N54"/>
    <mergeCell ref="A55:A57"/>
    <mergeCell ref="B55:B57"/>
    <mergeCell ref="C55:L55"/>
    <mergeCell ref="M55:N57"/>
    <mergeCell ref="C56:G56"/>
    <mergeCell ref="H56:L56"/>
    <mergeCell ref="C27:C28"/>
    <mergeCell ref="D27:D28"/>
    <mergeCell ref="A29:D29"/>
    <mergeCell ref="A108:D108"/>
    <mergeCell ref="A48:L48"/>
    <mergeCell ref="B50:H50"/>
    <mergeCell ref="B51:H51"/>
    <mergeCell ref="B52:H52"/>
    <mergeCell ref="B53:H53"/>
    <mergeCell ref="A63:C63"/>
    <mergeCell ref="A105:C105"/>
    <mergeCell ref="A106:C106"/>
    <mergeCell ref="A107:C107"/>
    <mergeCell ref="A20:D20"/>
    <mergeCell ref="B22:D22"/>
    <mergeCell ref="B23:D23"/>
    <mergeCell ref="B24:D24"/>
    <mergeCell ref="B25:D25"/>
    <mergeCell ref="A27:A28"/>
    <mergeCell ref="B27:B28"/>
    <mergeCell ref="B12:C12"/>
    <mergeCell ref="A13:C13"/>
    <mergeCell ref="B10:C10"/>
    <mergeCell ref="B11:C11"/>
    <mergeCell ref="B6:C6"/>
    <mergeCell ref="A8:C8"/>
    <mergeCell ref="B7:C7"/>
    <mergeCell ref="A2:A3"/>
    <mergeCell ref="B2:C3"/>
    <mergeCell ref="B4:C4"/>
    <mergeCell ref="B5:C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7">
    <tabColor indexed="35"/>
    <pageSetUpPr fitToPage="1"/>
  </sheetPr>
  <dimension ref="A2:B20"/>
  <sheetViews>
    <sheetView zoomScalePageLayoutView="0" workbookViewId="0" topLeftCell="A1">
      <selection activeCell="B10" sqref="B10"/>
    </sheetView>
  </sheetViews>
  <sheetFormatPr defaultColWidth="9.140625" defaultRowHeight="15"/>
  <cols>
    <col min="1" max="1" width="41.140625" style="0" customWidth="1"/>
    <col min="2" max="2" width="49.7109375" style="0" customWidth="1"/>
  </cols>
  <sheetData>
    <row r="2" spans="1:2" ht="15">
      <c r="A2" s="167" t="s">
        <v>129</v>
      </c>
      <c r="B2" s="204"/>
    </row>
    <row r="3" spans="1:2" ht="56.25" customHeight="1">
      <c r="A3" s="204"/>
      <c r="B3" s="204"/>
    </row>
    <row r="5" spans="1:2" ht="15">
      <c r="A5" s="7" t="s">
        <v>0</v>
      </c>
      <c r="B5" s="39" t="str">
        <f>'Т2.1'!B2</f>
        <v>ООО Коммунальные Системы "Первомайское"</v>
      </c>
    </row>
    <row r="6" spans="1:2" ht="15">
      <c r="A6" s="7" t="s">
        <v>27</v>
      </c>
      <c r="B6" s="39">
        <f>'Т3'!B5</f>
        <v>7012005856</v>
      </c>
    </row>
    <row r="7" spans="1:2" ht="15">
      <c r="A7" s="7" t="s">
        <v>28</v>
      </c>
      <c r="B7" s="39">
        <f>'Т3'!B6</f>
        <v>701201001</v>
      </c>
    </row>
    <row r="8" spans="1:2" ht="15">
      <c r="A8" s="7" t="s">
        <v>63</v>
      </c>
      <c r="B8" s="52" t="str">
        <f>'Т2.1'!B5</f>
        <v>636930, Томская обл., с.Первомайское, ул.Полевая, д.11</v>
      </c>
    </row>
    <row r="9" spans="1:2" ht="15">
      <c r="A9" s="7" t="s">
        <v>65</v>
      </c>
      <c r="B9" s="53">
        <v>2010</v>
      </c>
    </row>
    <row r="10" ht="15" customHeight="1"/>
    <row r="11" ht="15" hidden="1"/>
    <row r="12" spans="1:2" ht="15">
      <c r="A12" s="11" t="s">
        <v>10</v>
      </c>
      <c r="B12" s="11" t="s">
        <v>6</v>
      </c>
    </row>
    <row r="13" spans="1:2" ht="46.5" customHeight="1">
      <c r="A13" s="12" t="s">
        <v>15</v>
      </c>
      <c r="B13" s="58">
        <v>1</v>
      </c>
    </row>
    <row r="14" spans="1:2" ht="47.25" customHeight="1">
      <c r="A14" s="12" t="s">
        <v>16</v>
      </c>
      <c r="B14" s="58">
        <v>1</v>
      </c>
    </row>
    <row r="15" spans="1:2" ht="48" customHeight="1">
      <c r="A15" s="12" t="s">
        <v>17</v>
      </c>
      <c r="B15" s="58">
        <v>0</v>
      </c>
    </row>
    <row r="16" spans="1:2" ht="51" customHeight="1">
      <c r="A16" s="12" t="s">
        <v>101</v>
      </c>
      <c r="B16" s="58">
        <v>0</v>
      </c>
    </row>
    <row r="19" spans="1:2" ht="15">
      <c r="A19" s="202" t="s">
        <v>99</v>
      </c>
      <c r="B19" s="202"/>
    </row>
    <row r="20" spans="1:2" ht="66.75" customHeight="1">
      <c r="A20" s="202" t="s">
        <v>100</v>
      </c>
      <c r="B20" s="202"/>
    </row>
  </sheetData>
  <sheetProtection/>
  <mergeCells count="3">
    <mergeCell ref="A20:B20"/>
    <mergeCell ref="A2:B3"/>
    <mergeCell ref="A19:B1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Ледяев</cp:lastModifiedBy>
  <cp:lastPrinted>2010-07-09T07:15:49Z</cp:lastPrinted>
  <dcterms:created xsi:type="dcterms:W3CDTF">2010-02-15T13:42:22Z</dcterms:created>
  <dcterms:modified xsi:type="dcterms:W3CDTF">2011-04-28T08:05:13Z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