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10"/>
  </bookViews>
  <sheets>
    <sheet name="Т1" sheetId="1" r:id="rId1"/>
    <sheet name="Т1.1." sheetId="2" r:id="rId2"/>
    <sheet name="Т1.2" sheetId="3" r:id="rId3"/>
    <sheet name="Т1.3." sheetId="4" r:id="rId4"/>
    <sheet name="Т2 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externalReferences>
    <externalReference r:id="rId14"/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<sst xmlns="http://schemas.openxmlformats.org/spreadsheetml/2006/main" count="451" uniqueCount="272">
  <si>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</si>
  <si>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</si>
  <si>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</si>
  <si>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</si>
  <si>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</si>
  <si>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</si>
  <si>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</si>
  <si>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</si>
  <si>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</si>
  <si>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</si>
  <si>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</si>
  <si>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</si>
  <si>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</si>
  <si>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</si>
  <si>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</si>
  <si>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</si>
  <si>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</si>
  <si>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</si>
  <si>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</si>
  <si>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</si>
  <si>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</si>
  <si>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</si>
  <si>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</si>
  <si>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</si>
  <si>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</si>
  <si>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</si>
  <si>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</si>
  <si>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</si>
  <si>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</si>
  <si>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</si>
  <si>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</si>
  <si>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</si>
  <si>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</si>
  <si>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</si>
  <si>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</si>
  <si>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</si>
  <si>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</si>
  <si>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</si>
  <si>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</si>
  <si>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</si>
  <si>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</si>
  <si>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</si>
  <si>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</si>
  <si>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</si>
  <si>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</si>
  <si>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</si>
  <si>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</si>
  <si>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</si>
  <si>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</si>
  <si>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</si>
  <si>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</si>
  <si>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</si>
  <si>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</si>
  <si>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</si>
  <si>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</si>
  <si>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</si>
  <si>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</si>
  <si>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</si>
  <si>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</si>
  <si>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</si>
  <si>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</si>
  <si>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</si>
  <si>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</si>
  <si>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</si>
  <si>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</si>
  <si>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</si>
  <si>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</si>
  <si>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</si>
  <si>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</si>
  <si>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</si>
  <si>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</si>
  <si>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</si>
  <si>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</si>
  <si>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</si>
  <si>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</si>
  <si>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</si>
  <si>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</si>
  <si>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</si>
  <si>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</si>
  <si>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</si>
  <si>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</si>
  <si>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</si>
  <si>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</si>
  <si>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</si>
  <si>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</si>
  <si>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</si>
  <si>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</si>
  <si>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</si>
  <si>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</si>
  <si>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</si>
  <si>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</si>
  <si>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</si>
  <si>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</si>
  <si>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</si>
  <si>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</si>
  <si>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</si>
  <si>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</si>
  <si>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</si>
  <si>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</si>
  <si>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</si>
  <si>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</si>
  <si>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</si>
  <si>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</si>
  <si>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</si>
  <si>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</si>
  <si>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</si>
  <si>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</si>
  <si>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</si>
  <si>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</si>
  <si>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</si>
  <si>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</si>
  <si>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</si>
  <si>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</si>
  <si>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</si>
  <si>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</si>
  <si>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</si>
  <si>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</si>
  <si>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</si>
  <si>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</si>
  <si>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</si>
  <si>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</si>
  <si>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</si>
  <si>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</si>
  <si>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</si>
  <si>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</si>
  <si>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</si>
  <si>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</si>
  <si>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</si>
  <si>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</si>
  <si>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</si>
  <si>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</si>
  <si>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</si>
  <si>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</si>
  <si>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</si>
  <si>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</si>
  <si>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</si>
  <si>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</si>
  <si>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</si>
  <si>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</si>
  <si>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</si>
  <si>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</si>
  <si>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</si>
  <si>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</si>
  <si>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</si>
  <si>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</si>
  <si>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</si>
  <si>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</si>
  <si>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</si>
  <si>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</si>
  <si>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</si>
  <si>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</si>
  <si>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</si>
  <si>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</si>
  <si>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</si>
  <si>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</si>
  <si>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</si>
  <si>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</si>
  <si>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</si>
  <si>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</si>
  <si>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</si>
  <si>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</si>
  <si>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</si>
  <si>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</si>
  <si>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</si>
  <si>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</si>
  <si>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</si>
  <si>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</si>
  <si>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</si>
  <si>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</si>
  <si>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</si>
  <si>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</si>
  <si>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</si>
  <si>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</si>
  <si>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</si>
  <si>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</si>
  <si>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</si>
  <si>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</si>
  <si>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</si>
  <si>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</si>
  <si>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</si>
  <si>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</si>
  <si>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</si>
  <si>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</si>
  <si>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</si>
  <si>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</si>
  <si>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</si>
  <si>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</si>
  <si>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</si>
  <si>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</si>
  <si>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</si>
  <si>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</si>
  <si>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</si>
  <si>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</si>
  <si>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</si>
  <si>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</si>
  <si>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</si>
  <si>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</si>
  <si>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</si>
  <si>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</si>
  <si>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</si>
  <si>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</si>
  <si>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</si>
  <si>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</si>
  <si>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</si>
  <si>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</si>
  <si>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</si>
  <si>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</si>
  <si>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</si>
  <si>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</si>
  <si>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</si>
  <si>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</si>
  <si>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</si>
  <si>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</si>
  <si>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</si>
  <si>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</si>
  <si>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</si>
  <si>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</si>
  <si>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</si>
  <si>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</si>
  <si>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</si>
  <si>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</si>
  <si>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</si>
  <si>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</si>
  <si>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</si>
  <si>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</si>
  <si>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</si>
  <si>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</si>
  <si>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</si>
  <si>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</si>
  <si>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</si>
  <si>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Производственно-технический отдел</t>
  </si>
  <si>
    <t>38241-25151</t>
  </si>
  <si>
    <t>636840, Томская область, г. Асино, ул. И.Буева, 67</t>
  </si>
  <si>
    <t>atk@sibmail.com</t>
  </si>
  <si>
    <t>http://atk.tom.ru</t>
  </si>
  <si>
    <t>ООО "Асиновская тепловая компания"</t>
  </si>
  <si>
    <t>по Договору</t>
  </si>
  <si>
    <t>Департамент Тарифного Регулирования и Государственного Заказа Томской области</t>
  </si>
  <si>
    <t>01 января 2011 года   по 31 декабря 2011 года</t>
  </si>
  <si>
    <t>Асиновская независимая районная газета "Диссонанс" №1 от 06.01.2011г.</t>
  </si>
  <si>
    <t>Приказ  № 59/491    от 27 декабря 2010 года город Томск</t>
  </si>
  <si>
    <t>Собрание законодательства Томской области  ООО "Асиновская тепловая компания" "Модернизация и развитие системы теплоснабжения города Асино на 2011-2016 годы"</t>
  </si>
  <si>
    <r>
      <t xml:space="preserve"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 </t>
    </r>
    <r>
      <rPr>
        <b/>
        <u val="single"/>
        <sz val="12"/>
        <color indexed="8"/>
        <rFont val="Calibri"/>
        <family val="0"/>
      </rPr>
      <t xml:space="preserve">    2010    </t>
    </r>
    <r>
      <rPr>
        <b/>
        <sz val="12"/>
        <color indexed="8"/>
        <rFont val="Calibri"/>
        <family val="2"/>
      </rPr>
      <t>год</t>
    </r>
    <r>
      <rPr>
        <b/>
        <sz val="12"/>
        <color indexed="8"/>
        <rFont val="Calibri"/>
        <family val="2"/>
      </rPr>
      <t>¹</t>
    </r>
  </si>
  <si>
    <t>"Модернизация и развитие системы теплоснабжения города Асино на 2011-2016 годы"</t>
  </si>
  <si>
    <t>Разработка и реализация конкретных мероприятий по строительству новых объектов,реконструкция и модернизация существующих объектов системы теплоснабжения с целью повышения ее технологической эффективности,надежности и безопасности функционирования и развития.</t>
  </si>
  <si>
    <t>Срок реализации инвестиционной программы 2011-2016 годы.</t>
  </si>
  <si>
    <t>Потребность в финансовых средствах на 2011 год, тыс. руб.</t>
  </si>
  <si>
    <t>"Модернизация и развитие системы теплоснабжения города Асино на 2011-2016 годы.</t>
  </si>
  <si>
    <t>Приказ от 27 декабря 2010 года № 59/515 город Томск</t>
  </si>
  <si>
    <t>2010 год</t>
  </si>
  <si>
    <t>е) Использование инвестиционных средств за 2010 год</t>
  </si>
  <si>
    <t>Инвестиционная составляющая в тарифе регулируемой организации на тепловую энергию, руб/Гкал</t>
  </si>
  <si>
    <t>инвестиционная составляющая в составе тарифа на тепловую энергию</t>
  </si>
  <si>
    <t>бюджетные средства</t>
  </si>
  <si>
    <t>нет</t>
  </si>
  <si>
    <t>тариф на2011год</t>
  </si>
  <si>
    <t>производство,передача и сбыт тепловой энергии</t>
  </si>
  <si>
    <t>б) Выручка (тыс. рублей)без инвестиц. составляющей</t>
  </si>
  <si>
    <t>Прочие расходы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</si>
  <si>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</si>
  <si>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</t>
  </si>
  <si>
    <t xml:space="preserve"> тариф на 2011 год</t>
  </si>
  <si>
    <t>на сайте ООО "Асиновская тепловая компания" atk.tom.ru</t>
  </si>
  <si>
    <t>не более14часов единовременно</t>
  </si>
  <si>
    <t>Снижение объемов выбросов вредных веществ в атмосферу</t>
  </si>
  <si>
    <t>на 4% в пределах ПДК</t>
  </si>
  <si>
    <t>Снижение затрат на топливо и электроэнергию в % отношении к предыдущемк периоду (год)</t>
  </si>
  <si>
    <t>на 6%</t>
  </si>
  <si>
    <t>Снижение улельного расхода топлива (уголь)</t>
  </si>
  <si>
    <t>300кг/Гкал</t>
  </si>
  <si>
    <t>35квт/Гкал</t>
  </si>
  <si>
    <t>Учет фактического количества воды,потребляемой источниками теплоснабжения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</si>
</sst>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000000"/>
    <numFmt numFmtId="171" formatCode="0.000000"/>
    <numFmt numFmtId="172" formatCode="0.00000"/>
    <numFmt numFmtId="173" formatCode="#,##0.0"/>
    <numFmt numFmtId="174" formatCode="#,##0.000"/>
    <numFmt numFmtId="175" formatCode="#,##0.0000"/>
    <numFmt numFmtId="176" formatCode="#,##0.00000"/>
    <numFmt numFmtId="177" formatCode="0.00000000"/>
    <numFmt numFmtId="178" formatCode="0.0000E+00"/>
    <numFmt numFmtId="179" formatCode="0.000E+00"/>
    <numFmt numFmtId="180" formatCode="0.0"/>
    <numFmt numFmtId="181" formatCode="0.0%"/>
  </numFmts>
  <fonts count="44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  <font>
      <b/>
      <u val="single"/>
      <sz val="12"/>
      <color indexed="8"/>
      <name val="Calibri"/>
      <family val="0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/>
    </border>
    <border>
      <left style="thin"/>
      <right>
        <color indexed="63"/>
      </right>
      <top style="thin"/>
      <bottom style="thick"/>
    </border>
    <border>
      <left/>
      <right/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/>
      <bottom style="thick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ck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top" wrapText="1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5" fillId="11" borderId="12" xfId="0" applyFont="1" applyFill="1" applyBorder="1" applyAlignment="1">
      <alignment/>
    </xf>
    <xf numFmtId="0" fontId="0" fillId="2" borderId="11" xfId="0" applyFill="1" applyBorder="1" applyAlignment="1">
      <alignment wrapText="1"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/>
    </xf>
    <xf numFmtId="0" fontId="0" fillId="2" borderId="12" xfId="0" applyFill="1" applyBorder="1" applyAlignment="1">
      <alignment vertical="top" wrapText="1"/>
    </xf>
    <xf numFmtId="0" fontId="0" fillId="23" borderId="12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2" xfId="0" applyFill="1" applyBorder="1" applyAlignment="1">
      <alignment/>
    </xf>
    <xf numFmtId="0" fontId="0" fillId="23" borderId="15" xfId="0" applyFill="1" applyBorder="1" applyAlignment="1">
      <alignment/>
    </xf>
    <xf numFmtId="0" fontId="5" fillId="2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9" xfId="0" applyFill="1" applyBorder="1" applyAlignment="1">
      <alignment/>
    </xf>
    <xf numFmtId="0" fontId="0" fillId="23" borderId="20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1" xfId="0" applyFont="1" applyFill="1" applyBorder="1" applyAlignment="1">
      <alignment vertical="top"/>
    </xf>
    <xf numFmtId="0" fontId="5" fillId="11" borderId="22" xfId="0" applyFont="1" applyFill="1" applyBorder="1" applyAlignment="1">
      <alignment vertical="top"/>
    </xf>
    <xf numFmtId="0" fontId="5" fillId="3" borderId="21" xfId="0" applyFont="1" applyFill="1" applyBorder="1" applyAlignment="1">
      <alignment vertical="top" wrapText="1"/>
    </xf>
    <xf numFmtId="0" fontId="0" fillId="3" borderId="23" xfId="0" applyFill="1" applyBorder="1" applyAlignment="1">
      <alignment/>
    </xf>
    <xf numFmtId="0" fontId="5" fillId="3" borderId="22" xfId="0" applyFont="1" applyFill="1" applyBorder="1" applyAlignment="1">
      <alignment horizontal="left" vertical="top" wrapText="1"/>
    </xf>
    <xf numFmtId="0" fontId="0" fillId="3" borderId="24" xfId="0" applyFill="1" applyBorder="1" applyAlignment="1">
      <alignment/>
    </xf>
    <xf numFmtId="0" fontId="5" fillId="3" borderId="22" xfId="0" applyFont="1" applyFill="1" applyBorder="1" applyAlignment="1">
      <alignment vertical="top" wrapText="1"/>
    </xf>
    <xf numFmtId="0" fontId="5" fillId="3" borderId="25" xfId="0" applyFont="1" applyFill="1" applyBorder="1" applyAlignment="1">
      <alignment vertical="top"/>
    </xf>
    <xf numFmtId="0" fontId="0" fillId="3" borderId="26" xfId="0" applyFill="1" applyBorder="1" applyAlignment="1">
      <alignment/>
    </xf>
    <xf numFmtId="0" fontId="0" fillId="2" borderId="27" xfId="0" applyFill="1" applyBorder="1" applyAlignment="1">
      <alignment vertical="top" wrapText="1"/>
    </xf>
    <xf numFmtId="0" fontId="0" fillId="2" borderId="28" xfId="0" applyFill="1" applyBorder="1" applyAlignment="1">
      <alignment horizontal="left" vertical="top" wrapText="1" indent="2"/>
    </xf>
    <xf numFmtId="0" fontId="0" fillId="2" borderId="28" xfId="0" applyFill="1" applyBorder="1" applyAlignment="1">
      <alignment horizontal="left" vertical="top" wrapText="1" indent="6"/>
    </xf>
    <xf numFmtId="0" fontId="0" fillId="2" borderId="28" xfId="0" applyFill="1" applyBorder="1" applyAlignment="1">
      <alignment horizontal="left" vertical="top" wrapText="1" indent="7"/>
    </xf>
    <xf numFmtId="0" fontId="0" fillId="2" borderId="29" xfId="0" applyFill="1" applyBorder="1" applyAlignment="1">
      <alignment horizontal="left" vertical="top" wrapText="1" indent="2"/>
    </xf>
    <xf numFmtId="0" fontId="0" fillId="2" borderId="30" xfId="0" applyFill="1" applyBorder="1" applyAlignment="1">
      <alignment vertical="top" wrapText="1"/>
    </xf>
    <xf numFmtId="0" fontId="0" fillId="2" borderId="31" xfId="0" applyFill="1" applyBorder="1" applyAlignment="1">
      <alignment vertical="top" wrapText="1"/>
    </xf>
    <xf numFmtId="0" fontId="8" fillId="23" borderId="32" xfId="0" applyFont="1" applyFill="1" applyBorder="1" applyAlignment="1">
      <alignment/>
    </xf>
    <xf numFmtId="0" fontId="8" fillId="0" borderId="0" xfId="0" applyFont="1" applyAlignment="1">
      <alignment/>
    </xf>
    <xf numFmtId="0" fontId="8" fillId="2" borderId="28" xfId="0" applyFont="1" applyFill="1" applyBorder="1" applyAlignment="1">
      <alignment horizontal="left" vertical="top" wrapText="1" indent="6"/>
    </xf>
    <xf numFmtId="0" fontId="8" fillId="23" borderId="33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10" fillId="20" borderId="12" xfId="55" applyNumberFormat="1" applyFont="1" applyFill="1" applyBorder="1" applyAlignment="1" applyProtection="1">
      <alignment vertical="center" wrapText="1"/>
      <protection/>
    </xf>
    <xf numFmtId="49" fontId="10" fillId="24" borderId="12" xfId="55" applyNumberFormat="1" applyFont="1" applyFill="1" applyBorder="1" applyAlignment="1" applyProtection="1">
      <alignment vertical="center" wrapText="1"/>
      <protection/>
    </xf>
    <xf numFmtId="49" fontId="10" fillId="24" borderId="12" xfId="55" applyNumberFormat="1" applyFont="1" applyFill="1" applyBorder="1" applyAlignment="1" applyProtection="1">
      <alignment horizontal="left" vertical="center" wrapText="1" indent="1"/>
      <protection/>
    </xf>
    <xf numFmtId="0" fontId="0" fillId="23" borderId="3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34" xfId="0" applyFill="1" applyBorder="1" applyAlignment="1">
      <alignment horizontal="center"/>
    </xf>
    <xf numFmtId="0" fontId="0" fillId="23" borderId="35" xfId="0" applyFill="1" applyBorder="1" applyAlignment="1">
      <alignment horizontal="center"/>
    </xf>
    <xf numFmtId="3" fontId="4" fillId="23" borderId="12" xfId="53" applyNumberFormat="1" applyFont="1" applyFill="1" applyBorder="1" applyAlignment="1" applyProtection="1">
      <alignment horizontal="center" wrapText="1"/>
      <protection locked="0"/>
    </xf>
    <xf numFmtId="4" fontId="4" fillId="23" borderId="12" xfId="53" applyNumberFormat="1" applyFont="1" applyFill="1" applyBorder="1" applyAlignment="1" applyProtection="1">
      <alignment horizontal="center" wrapText="1"/>
      <protection/>
    </xf>
    <xf numFmtId="3" fontId="4" fillId="23" borderId="12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2" xfId="53" applyNumberFormat="1" applyFont="1" applyFill="1" applyBorder="1" applyAlignment="1" applyProtection="1">
      <alignment horizontal="center" wrapText="1"/>
      <protection/>
    </xf>
    <xf numFmtId="10" fontId="4" fillId="23" borderId="12" xfId="53" applyNumberFormat="1" applyFont="1" applyFill="1" applyBorder="1" applyAlignment="1" applyProtection="1">
      <alignment horizontal="center" wrapText="1"/>
      <protection/>
    </xf>
    <xf numFmtId="4" fontId="4" fillId="23" borderId="12" xfId="53" applyNumberFormat="1" applyFont="1" applyFill="1" applyBorder="1" applyAlignment="1" applyProtection="1">
      <alignment horizontal="center" wrapText="1"/>
      <protection locked="0"/>
    </xf>
    <xf numFmtId="4" fontId="4" fillId="23" borderId="36" xfId="53" applyNumberFormat="1" applyFont="1" applyFill="1" applyBorder="1" applyAlignment="1" applyProtection="1">
      <alignment horizontal="center" wrapText="1"/>
      <protection locked="0"/>
    </xf>
    <xf numFmtId="2" fontId="4" fillId="23" borderId="37" xfId="53" applyNumberFormat="1" applyFont="1" applyFill="1" applyBorder="1" applyAlignment="1" applyProtection="1">
      <alignment horizontal="center"/>
      <protection/>
    </xf>
    <xf numFmtId="2" fontId="4" fillId="23" borderId="38" xfId="53" applyNumberFormat="1" applyFont="1" applyFill="1" applyBorder="1" applyAlignment="1" applyProtection="1">
      <alignment horizontal="center"/>
      <protection/>
    </xf>
    <xf numFmtId="2" fontId="4" fillId="23" borderId="39" xfId="53" applyNumberFormat="1" applyFont="1" applyFill="1" applyBorder="1" applyAlignment="1" applyProtection="1">
      <alignment horizontal="center"/>
      <protection/>
    </xf>
    <xf numFmtId="3" fontId="4" fillId="23" borderId="40" xfId="53" applyNumberFormat="1" applyFont="1" applyFill="1" applyBorder="1" applyAlignment="1" applyProtection="1">
      <alignment horizontal="center" wrapText="1"/>
      <protection locked="0"/>
    </xf>
    <xf numFmtId="3" fontId="4" fillId="23" borderId="41" xfId="53" applyNumberFormat="1" applyFont="1" applyFill="1" applyBorder="1" applyAlignment="1" applyProtection="1">
      <alignment horizontal="center" wrapText="1"/>
      <protection locked="0"/>
    </xf>
    <xf numFmtId="0" fontId="3" fillId="2" borderId="42" xfId="53" applyFont="1" applyFill="1" applyBorder="1" applyAlignment="1" applyProtection="1">
      <alignment horizontal="left" wrapText="1"/>
      <protection/>
    </xf>
    <xf numFmtId="0" fontId="3" fillId="2" borderId="43" xfId="53" applyFont="1" applyFill="1" applyBorder="1" applyAlignment="1" applyProtection="1">
      <alignment horizontal="left" wrapText="1"/>
      <protection/>
    </xf>
    <xf numFmtId="0" fontId="3" fillId="2" borderId="43" xfId="53" applyFont="1" applyFill="1" applyBorder="1" applyAlignment="1" applyProtection="1">
      <alignment wrapText="1"/>
      <protection/>
    </xf>
    <xf numFmtId="0" fontId="7" fillId="2" borderId="44" xfId="53" applyFont="1" applyFill="1" applyBorder="1" applyAlignment="1" applyProtection="1">
      <alignment horizontal="left" wrapText="1"/>
      <protection/>
    </xf>
    <xf numFmtId="0" fontId="29" fillId="0" borderId="0" xfId="0" applyFont="1" applyAlignment="1">
      <alignment/>
    </xf>
    <xf numFmtId="0" fontId="29" fillId="0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wrapText="1"/>
    </xf>
    <xf numFmtId="0" fontId="29" fillId="0" borderId="11" xfId="0" applyFont="1" applyFill="1" applyBorder="1" applyAlignment="1">
      <alignment horizontal="center" wrapText="1"/>
    </xf>
    <xf numFmtId="0" fontId="29" fillId="0" borderId="11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left"/>
    </xf>
    <xf numFmtId="0" fontId="29" fillId="0" borderId="11" xfId="0" applyFont="1" applyFill="1" applyBorder="1" applyAlignment="1">
      <alignment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3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11" borderId="12" xfId="0" applyFill="1" applyBorder="1" applyAlignment="1">
      <alignment horizontal="center"/>
    </xf>
    <xf numFmtId="0" fontId="4" fillId="2" borderId="43" xfId="54" applyFont="1" applyFill="1" applyBorder="1" applyAlignment="1" applyProtection="1">
      <alignment horizontal="right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23" borderId="11" xfId="0" applyNumberFormat="1" applyFill="1" applyBorder="1" applyAlignment="1">
      <alignment horizontal="center" vertical="center"/>
    </xf>
    <xf numFmtId="4" fontId="0" fillId="23" borderId="45" xfId="0" applyNumberFormat="1" applyFill="1" applyBorder="1" applyAlignment="1">
      <alignment horizontal="center" vertical="center"/>
    </xf>
    <xf numFmtId="4" fontId="0" fillId="23" borderId="32" xfId="0" applyNumberFormat="1" applyFill="1" applyBorder="1" applyAlignment="1">
      <alignment horizontal="center" vertical="center"/>
    </xf>
    <xf numFmtId="4" fontId="0" fillId="23" borderId="46" xfId="0" applyNumberFormat="1" applyFill="1" applyBorder="1" applyAlignment="1">
      <alignment horizontal="center" vertical="center"/>
    </xf>
    <xf numFmtId="3" fontId="0" fillId="23" borderId="32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8" fillId="23" borderId="32" xfId="0" applyFont="1" applyFill="1" applyBorder="1" applyAlignment="1">
      <alignment horizontal="center"/>
    </xf>
    <xf numFmtId="4" fontId="8" fillId="23" borderId="32" xfId="0" applyNumberFormat="1" applyFont="1" applyFill="1" applyBorder="1" applyAlignment="1">
      <alignment horizontal="center"/>
    </xf>
    <xf numFmtId="3" fontId="8" fillId="23" borderId="32" xfId="0" applyNumberFormat="1" applyFont="1" applyFill="1" applyBorder="1" applyAlignment="1">
      <alignment horizontal="center"/>
    </xf>
    <xf numFmtId="174" fontId="0" fillId="23" borderId="11" xfId="0" applyNumberFormat="1" applyFill="1" applyBorder="1" applyAlignment="1">
      <alignment horizontal="center" vertical="center"/>
    </xf>
    <xf numFmtId="3" fontId="5" fillId="23" borderId="11" xfId="0" applyNumberFormat="1" applyFont="1" applyFill="1" applyBorder="1" applyAlignment="1">
      <alignment horizontal="center" vertical="center"/>
    </xf>
    <xf numFmtId="3" fontId="5" fillId="23" borderId="45" xfId="0" applyNumberFormat="1" applyFont="1" applyFill="1" applyBorder="1" applyAlignment="1">
      <alignment horizontal="center" vertical="center"/>
    </xf>
    <xf numFmtId="3" fontId="5" fillId="23" borderId="47" xfId="0" applyNumberFormat="1" applyFont="1" applyFill="1" applyBorder="1" applyAlignment="1">
      <alignment horizontal="center" vertical="center"/>
    </xf>
    <xf numFmtId="4" fontId="8" fillId="23" borderId="11" xfId="0" applyNumberFormat="1" applyFont="1" applyFill="1" applyBorder="1" applyAlignment="1">
      <alignment horizontal="center" vertical="center"/>
    </xf>
    <xf numFmtId="2" fontId="0" fillId="23" borderId="11" xfId="0" applyNumberFormat="1" applyFill="1" applyBorder="1" applyAlignment="1">
      <alignment horizontal="center" vertical="center"/>
    </xf>
    <xf numFmtId="2" fontId="29" fillId="0" borderId="11" xfId="0" applyNumberFormat="1" applyFont="1" applyFill="1" applyBorder="1" applyAlignment="1">
      <alignment horizontal="center" wrapText="1"/>
    </xf>
    <xf numFmtId="0" fontId="29" fillId="0" borderId="48" xfId="0" applyFont="1" applyFill="1" applyBorder="1" applyAlignment="1">
      <alignment/>
    </xf>
    <xf numFmtId="0" fontId="29" fillId="0" borderId="49" xfId="0" applyFont="1" applyFill="1" applyBorder="1" applyAlignment="1">
      <alignment/>
    </xf>
    <xf numFmtId="0" fontId="29" fillId="0" borderId="50" xfId="0" applyFont="1" applyFill="1" applyBorder="1" applyAlignment="1">
      <alignment/>
    </xf>
    <xf numFmtId="0" fontId="29" fillId="0" borderId="51" xfId="0" applyFont="1" applyFill="1" applyBorder="1" applyAlignment="1">
      <alignment/>
    </xf>
    <xf numFmtId="0" fontId="29" fillId="0" borderId="52" xfId="0" applyFont="1" applyFill="1" applyBorder="1" applyAlignment="1">
      <alignment vertical="center" wrapText="1"/>
    </xf>
    <xf numFmtId="0" fontId="29" fillId="0" borderId="53" xfId="0" applyFont="1" applyFill="1" applyBorder="1" applyAlignment="1">
      <alignment vertical="center" wrapText="1"/>
    </xf>
    <xf numFmtId="0" fontId="29" fillId="0" borderId="52" xfId="0" applyFont="1" applyFill="1" applyBorder="1" applyAlignment="1">
      <alignment vertical="top"/>
    </xf>
    <xf numFmtId="0" fontId="29" fillId="0" borderId="53" xfId="0" applyFont="1" applyFill="1" applyBorder="1" applyAlignment="1">
      <alignment vertical="top"/>
    </xf>
    <xf numFmtId="0" fontId="29" fillId="0" borderId="54" xfId="0" applyFont="1" applyFill="1" applyBorder="1" applyAlignment="1">
      <alignment vertical="top"/>
    </xf>
    <xf numFmtId="0" fontId="29" fillId="0" borderId="55" xfId="0" applyFont="1" applyFill="1" applyBorder="1" applyAlignment="1">
      <alignment vertical="top"/>
    </xf>
    <xf numFmtId="0" fontId="0" fillId="23" borderId="12" xfId="0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0" fillId="2" borderId="56" xfId="0" applyFill="1" applyBorder="1" applyAlignment="1">
      <alignment/>
    </xf>
    <xf numFmtId="0" fontId="8" fillId="23" borderId="57" xfId="0" applyFont="1" applyFill="1" applyBorder="1" applyAlignment="1">
      <alignment vertical="center" wrapText="1"/>
    </xf>
    <xf numFmtId="0" fontId="0" fillId="23" borderId="58" xfId="0" applyFill="1" applyBorder="1" applyAlignment="1">
      <alignment horizontal="center"/>
    </xf>
    <xf numFmtId="0" fontId="0" fillId="23" borderId="59" xfId="0" applyFill="1" applyBorder="1" applyAlignment="1">
      <alignment horizontal="center" vertical="center" wrapText="1"/>
    </xf>
    <xf numFmtId="0" fontId="0" fillId="3" borderId="60" xfId="0" applyFill="1" applyBorder="1" applyAlignment="1">
      <alignment/>
    </xf>
    <xf numFmtId="0" fontId="0" fillId="0" borderId="0" xfId="0" applyFill="1" applyBorder="1" applyAlignment="1">
      <alignment/>
    </xf>
    <xf numFmtId="0" fontId="5" fillId="11" borderId="12" xfId="0" applyFont="1" applyFill="1" applyBorder="1" applyAlignment="1">
      <alignment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4" fontId="8" fillId="23" borderId="32" xfId="0" applyNumberFormat="1" applyFont="1" applyFill="1" applyBorder="1" applyAlignment="1">
      <alignment horizontal="center" vertical="center"/>
    </xf>
    <xf numFmtId="3" fontId="8" fillId="23" borderId="3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174" fontId="8" fillId="23" borderId="32" xfId="0" applyNumberFormat="1" applyFont="1" applyFill="1" applyBorder="1" applyAlignment="1">
      <alignment horizontal="center" vertical="center"/>
    </xf>
    <xf numFmtId="3" fontId="8" fillId="23" borderId="32" xfId="0" applyNumberFormat="1" applyFont="1" applyFill="1" applyBorder="1" applyAlignment="1">
      <alignment horizontal="center" vertical="center"/>
    </xf>
    <xf numFmtId="4" fontId="8" fillId="23" borderId="46" xfId="0" applyNumberFormat="1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left" vertical="top"/>
    </xf>
    <xf numFmtId="0" fontId="29" fillId="0" borderId="11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top"/>
    </xf>
    <xf numFmtId="0" fontId="30" fillId="0" borderId="11" xfId="0" applyFont="1" applyFill="1" applyBorder="1" applyAlignment="1">
      <alignment horizontal="center"/>
    </xf>
    <xf numFmtId="0" fontId="29" fillId="0" borderId="54" xfId="0" applyFont="1" applyFill="1" applyBorder="1" applyAlignment="1">
      <alignment horizontal="center" vertical="center" wrapText="1"/>
    </xf>
    <xf numFmtId="0" fontId="29" fillId="0" borderId="55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top"/>
    </xf>
    <xf numFmtId="0" fontId="30" fillId="0" borderId="25" xfId="0" applyFont="1" applyFill="1" applyBorder="1" applyAlignment="1">
      <alignment horizontal="left" vertical="top"/>
    </xf>
    <xf numFmtId="0" fontId="30" fillId="0" borderId="61" xfId="0" applyFont="1" applyFill="1" applyBorder="1" applyAlignment="1">
      <alignment horizontal="left" vertical="top"/>
    </xf>
    <xf numFmtId="0" fontId="30" fillId="0" borderId="62" xfId="0" applyFont="1" applyFill="1" applyBorder="1" applyAlignment="1">
      <alignment horizontal="left" vertical="top"/>
    </xf>
    <xf numFmtId="0" fontId="30" fillId="0" borderId="14" xfId="0" applyFont="1" applyFill="1" applyBorder="1" applyAlignment="1">
      <alignment horizontal="left" vertical="top"/>
    </xf>
    <xf numFmtId="0" fontId="29" fillId="0" borderId="63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28" xfId="0" applyFont="1" applyFill="1" applyBorder="1" applyAlignment="1">
      <alignment horizontal="left" vertical="top"/>
    </xf>
    <xf numFmtId="0" fontId="30" fillId="0" borderId="64" xfId="0" applyFont="1" applyFill="1" applyBorder="1" applyAlignment="1">
      <alignment horizontal="left" vertical="top"/>
    </xf>
    <xf numFmtId="0" fontId="30" fillId="0" borderId="12" xfId="0" applyFont="1" applyFill="1" applyBorder="1" applyAlignment="1">
      <alignment horizontal="center" vertical="top"/>
    </xf>
    <xf numFmtId="0" fontId="30" fillId="0" borderId="24" xfId="0" applyFont="1" applyFill="1" applyBorder="1" applyAlignment="1">
      <alignment horizontal="center" vertical="top"/>
    </xf>
    <xf numFmtId="0" fontId="30" fillId="0" borderId="21" xfId="0" applyFont="1" applyFill="1" applyBorder="1" applyAlignment="1">
      <alignment horizontal="left" vertical="center"/>
    </xf>
    <xf numFmtId="0" fontId="30" fillId="0" borderId="65" xfId="0" applyFont="1" applyFill="1" applyBorder="1" applyAlignment="1">
      <alignment horizontal="left" vertical="center"/>
    </xf>
    <xf numFmtId="0" fontId="30" fillId="0" borderId="65" xfId="0" applyFont="1" applyFill="1" applyBorder="1" applyAlignment="1">
      <alignment horizontal="center" vertical="top"/>
    </xf>
    <xf numFmtId="0" fontId="30" fillId="0" borderId="23" xfId="0" applyFont="1" applyFill="1" applyBorder="1" applyAlignment="1">
      <alignment horizontal="center" vertical="top"/>
    </xf>
    <xf numFmtId="0" fontId="29" fillId="0" borderId="11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9" fillId="0" borderId="65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66" xfId="0" applyFont="1" applyFill="1" applyBorder="1" applyAlignment="1">
      <alignment horizontal="center"/>
    </xf>
    <xf numFmtId="0" fontId="29" fillId="0" borderId="67" xfId="0" applyFont="1" applyFill="1" applyBorder="1" applyAlignment="1">
      <alignment horizontal="center"/>
    </xf>
    <xf numFmtId="0" fontId="29" fillId="0" borderId="68" xfId="0" applyFont="1" applyFill="1" applyBorder="1" applyAlignment="1">
      <alignment horizontal="center"/>
    </xf>
    <xf numFmtId="0" fontId="29" fillId="0" borderId="61" xfId="0" applyFont="1" applyFill="1" applyBorder="1" applyAlignment="1">
      <alignment horizontal="center" vertical="top"/>
    </xf>
    <xf numFmtId="0" fontId="29" fillId="0" borderId="26" xfId="0" applyFont="1" applyFill="1" applyBorder="1" applyAlignment="1">
      <alignment horizontal="center" vertical="top"/>
    </xf>
    <xf numFmtId="0" fontId="30" fillId="0" borderId="21" xfId="0" applyFont="1" applyFill="1" applyBorder="1" applyAlignment="1">
      <alignment horizontal="left" vertical="top" wrapText="1"/>
    </xf>
    <xf numFmtId="0" fontId="30" fillId="0" borderId="65" xfId="0" applyFont="1" applyFill="1" applyBorder="1" applyAlignment="1">
      <alignment horizontal="left" vertical="top" wrapText="1"/>
    </xf>
    <xf numFmtId="0" fontId="30" fillId="0" borderId="22" xfId="0" applyFont="1" applyFill="1" applyBorder="1" applyAlignment="1">
      <alignment horizontal="left" vertical="top" wrapText="1"/>
    </xf>
    <xf numFmtId="0" fontId="30" fillId="0" borderId="12" xfId="0" applyFont="1" applyFill="1" applyBorder="1" applyAlignment="1">
      <alignment horizontal="left" vertical="top" wrapText="1"/>
    </xf>
    <xf numFmtId="0" fontId="39" fillId="0" borderId="61" xfId="0" applyFont="1" applyFill="1" applyBorder="1" applyAlignment="1">
      <alignment horizontal="left" vertical="top"/>
    </xf>
    <xf numFmtId="0" fontId="29" fillId="0" borderId="69" xfId="0" applyFont="1" applyFill="1" applyBorder="1" applyAlignment="1">
      <alignment horizontal="center"/>
    </xf>
    <xf numFmtId="0" fontId="29" fillId="0" borderId="70" xfId="0" applyFont="1" applyFill="1" applyBorder="1" applyAlignment="1">
      <alignment horizontal="center" vertical="center" wrapText="1"/>
    </xf>
    <xf numFmtId="0" fontId="29" fillId="0" borderId="52" xfId="0" applyFont="1" applyFill="1" applyBorder="1" applyAlignment="1">
      <alignment horizontal="center" vertical="center" wrapText="1"/>
    </xf>
    <xf numFmtId="0" fontId="29" fillId="0" borderId="53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left" vertical="top"/>
    </xf>
    <xf numFmtId="0" fontId="30" fillId="0" borderId="12" xfId="0" applyFont="1" applyFill="1" applyBorder="1" applyAlignment="1">
      <alignment horizontal="left" vertical="top"/>
    </xf>
    <xf numFmtId="0" fontId="30" fillId="0" borderId="70" xfId="0" applyFont="1" applyFill="1" applyBorder="1" applyAlignment="1">
      <alignment horizontal="center" vertical="top"/>
    </xf>
    <xf numFmtId="0" fontId="30" fillId="0" borderId="52" xfId="0" applyFont="1" applyFill="1" applyBorder="1" applyAlignment="1">
      <alignment horizontal="center" vertical="top"/>
    </xf>
    <xf numFmtId="0" fontId="30" fillId="0" borderId="53" xfId="0" applyFont="1" applyFill="1" applyBorder="1" applyAlignment="1">
      <alignment horizontal="center" vertical="top"/>
    </xf>
    <xf numFmtId="0" fontId="29" fillId="0" borderId="11" xfId="0" applyFont="1" applyFill="1" applyBorder="1" applyAlignment="1">
      <alignment horizontal="left" vertical="center"/>
    </xf>
    <xf numFmtId="0" fontId="30" fillId="0" borderId="66" xfId="0" applyFont="1" applyFill="1" applyBorder="1" applyAlignment="1">
      <alignment horizontal="center" vertical="top"/>
    </xf>
    <xf numFmtId="0" fontId="30" fillId="0" borderId="67" xfId="0" applyFont="1" applyFill="1" applyBorder="1" applyAlignment="1">
      <alignment horizontal="center" vertical="top"/>
    </xf>
    <xf numFmtId="0" fontId="30" fillId="0" borderId="68" xfId="0" applyFont="1" applyFill="1" applyBorder="1" applyAlignment="1">
      <alignment horizontal="center" vertical="top"/>
    </xf>
    <xf numFmtId="0" fontId="30" fillId="0" borderId="63" xfId="0" applyFont="1" applyFill="1" applyBorder="1" applyAlignment="1">
      <alignment horizontal="center" vertical="top"/>
    </xf>
    <xf numFmtId="0" fontId="30" fillId="0" borderId="54" xfId="0" applyFont="1" applyFill="1" applyBorder="1" applyAlignment="1">
      <alignment horizontal="center" vertical="top"/>
    </xf>
    <xf numFmtId="0" fontId="30" fillId="0" borderId="55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3" borderId="71" xfId="0" applyFont="1" applyFill="1" applyBorder="1" applyAlignment="1">
      <alignment horizontal="left" vertical="center"/>
    </xf>
    <xf numFmtId="0" fontId="5" fillId="3" borderId="72" xfId="0" applyFont="1" applyFill="1" applyBorder="1" applyAlignment="1">
      <alignment horizontal="left" vertical="center"/>
    </xf>
    <xf numFmtId="0" fontId="30" fillId="3" borderId="70" xfId="0" applyFont="1" applyFill="1" applyBorder="1" applyAlignment="1">
      <alignment horizontal="center" vertical="center" wrapText="1"/>
    </xf>
    <xf numFmtId="0" fontId="30" fillId="3" borderId="73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left" wrapText="1"/>
    </xf>
    <xf numFmtId="0" fontId="5" fillId="3" borderId="70" xfId="0" applyFont="1" applyFill="1" applyBorder="1" applyAlignment="1">
      <alignment horizontal="left" wrapText="1"/>
    </xf>
    <xf numFmtId="0" fontId="41" fillId="3" borderId="70" xfId="0" applyFont="1" applyFill="1" applyBorder="1" applyAlignment="1">
      <alignment horizontal="center" vertical="center" wrapText="1"/>
    </xf>
    <xf numFmtId="0" fontId="41" fillId="3" borderId="5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left" vertical="top" wrapText="1"/>
    </xf>
    <xf numFmtId="0" fontId="5" fillId="3" borderId="66" xfId="0" applyFont="1" applyFill="1" applyBorder="1" applyAlignment="1">
      <alignment horizontal="left" vertical="top" wrapText="1"/>
    </xf>
    <xf numFmtId="0" fontId="41" fillId="3" borderId="70" xfId="0" applyFont="1" applyFill="1" applyBorder="1" applyAlignment="1">
      <alignment horizontal="center" vertical="center"/>
    </xf>
    <xf numFmtId="0" fontId="41" fillId="3" borderId="73" xfId="0" applyFont="1" applyFill="1" applyBorder="1" applyAlignment="1">
      <alignment horizontal="center" vertical="center"/>
    </xf>
    <xf numFmtId="0" fontId="5" fillId="11" borderId="21" xfId="0" applyFont="1" applyFill="1" applyBorder="1" applyAlignment="1">
      <alignment horizontal="left"/>
    </xf>
    <xf numFmtId="0" fontId="5" fillId="11" borderId="65" xfId="0" applyFont="1" applyFill="1" applyBorder="1" applyAlignment="1">
      <alignment horizontal="left"/>
    </xf>
    <xf numFmtId="0" fontId="0" fillId="11" borderId="70" xfId="0" applyFill="1" applyBorder="1" applyAlignment="1">
      <alignment horizontal="center"/>
    </xf>
    <xf numFmtId="0" fontId="0" fillId="11" borderId="73" xfId="0" applyFill="1" applyBorder="1" applyAlignment="1">
      <alignment horizontal="center"/>
    </xf>
    <xf numFmtId="0" fontId="5" fillId="11" borderId="22" xfId="0" applyFont="1" applyFill="1" applyBorder="1" applyAlignment="1">
      <alignment horizontal="left"/>
    </xf>
    <xf numFmtId="0" fontId="5" fillId="11" borderId="12" xfId="0" applyFont="1" applyFill="1" applyBorder="1" applyAlignment="1">
      <alignment horizontal="left"/>
    </xf>
    <xf numFmtId="0" fontId="5" fillId="10" borderId="1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5" fillId="3" borderId="70" xfId="0" applyFont="1" applyFill="1" applyBorder="1" applyAlignment="1">
      <alignment horizontal="left"/>
    </xf>
    <xf numFmtId="0" fontId="40" fillId="3" borderId="12" xfId="0" applyFont="1" applyFill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0" fillId="6" borderId="11" xfId="0" applyFill="1" applyBorder="1" applyAlignment="1">
      <alignment horizontal="left" vertical="center" wrapText="1"/>
    </xf>
    <xf numFmtId="0" fontId="0" fillId="23" borderId="11" xfId="0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30" fillId="10" borderId="71" xfId="0" applyFont="1" applyFill="1" applyBorder="1" applyAlignment="1">
      <alignment horizontal="center" vertical="center" wrapText="1"/>
    </xf>
    <xf numFmtId="0" fontId="30" fillId="10" borderId="54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5" fillId="3" borderId="74" xfId="0" applyFont="1" applyFill="1" applyBorder="1" applyAlignment="1">
      <alignment horizontal="left" vertical="top" wrapText="1"/>
    </xf>
    <xf numFmtId="0" fontId="5" fillId="3" borderId="57" xfId="0" applyFont="1" applyFill="1" applyBorder="1" applyAlignment="1">
      <alignment horizontal="left" vertical="top" wrapText="1"/>
    </xf>
    <xf numFmtId="0" fontId="40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3" borderId="75" xfId="0" applyFill="1" applyBorder="1" applyAlignment="1">
      <alignment horizontal="center" vertical="center" wrapText="1"/>
    </xf>
    <xf numFmtId="0" fontId="0" fillId="23" borderId="76" xfId="0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3" fillId="10" borderId="77" xfId="53" applyFont="1" applyFill="1" applyBorder="1" applyAlignment="1" applyProtection="1">
      <alignment horizontal="center" vertical="center" wrapText="1"/>
      <protection/>
    </xf>
    <xf numFmtId="0" fontId="3" fillId="10" borderId="78" xfId="53" applyFont="1" applyFill="1" applyBorder="1" applyAlignment="1" applyProtection="1">
      <alignment horizontal="center" vertical="center" wrapText="1"/>
      <protection/>
    </xf>
    <xf numFmtId="0" fontId="3" fillId="10" borderId="79" xfId="53" applyFont="1" applyFill="1" applyBorder="1" applyAlignment="1" applyProtection="1">
      <alignment horizontal="center" vertical="center" wrapText="1"/>
      <protection/>
    </xf>
    <xf numFmtId="0" fontId="3" fillId="10" borderId="80" xfId="53" applyFont="1" applyFill="1" applyBorder="1" applyAlignment="1" applyProtection="1">
      <alignment horizontal="center" vertical="center" wrapText="1"/>
      <protection/>
    </xf>
    <xf numFmtId="0" fontId="3" fillId="6" borderId="81" xfId="53" applyFont="1" applyFill="1" applyBorder="1" applyAlignment="1" applyProtection="1">
      <alignment horizontal="left" vertical="center" wrapText="1"/>
      <protection/>
    </xf>
    <xf numFmtId="0" fontId="3" fillId="6" borderId="82" xfId="53" applyFont="1" applyFill="1" applyBorder="1" applyAlignment="1" applyProtection="1">
      <alignment horizontal="left" vertical="center" wrapText="1"/>
      <protection/>
    </xf>
    <xf numFmtId="0" fontId="3" fillId="6" borderId="83" xfId="53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0" fillId="23" borderId="12" xfId="0" applyFill="1" applyBorder="1" applyAlignment="1">
      <alignment horizontal="center"/>
    </xf>
    <xf numFmtId="0" fontId="5" fillId="0" borderId="84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85" xfId="0" applyFill="1" applyBorder="1" applyAlignment="1">
      <alignment horizontal="center" vertical="center" wrapText="1"/>
    </xf>
    <xf numFmtId="0" fontId="0" fillId="10" borderId="86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0" fillId="23" borderId="70" xfId="0" applyFill="1" applyBorder="1" applyAlignment="1">
      <alignment horizontal="center" vertical="center"/>
    </xf>
    <xf numFmtId="0" fontId="0" fillId="23" borderId="73" xfId="0" applyFill="1" applyBorder="1" applyAlignment="1">
      <alignment horizontal="center" vertical="center"/>
    </xf>
    <xf numFmtId="0" fontId="5" fillId="0" borderId="87" xfId="0" applyFont="1" applyBorder="1" applyAlignment="1">
      <alignment horizontal="left" vertical="center" wrapText="1"/>
    </xf>
    <xf numFmtId="0" fontId="0" fillId="23" borderId="70" xfId="0" applyFill="1" applyBorder="1" applyAlignment="1">
      <alignment horizontal="center" vertical="center" wrapText="1"/>
    </xf>
    <xf numFmtId="0" fontId="0" fillId="23" borderId="73" xfId="0" applyFill="1" applyBorder="1" applyAlignment="1">
      <alignment horizontal="center" vertical="center" wrapText="1"/>
    </xf>
    <xf numFmtId="0" fontId="42" fillId="23" borderId="70" xfId="0" applyFont="1" applyFill="1" applyBorder="1" applyAlignment="1">
      <alignment horizontal="center" vertical="center" wrapText="1"/>
    </xf>
    <xf numFmtId="0" fontId="42" fillId="23" borderId="73" xfId="0" applyFont="1" applyFill="1" applyBorder="1" applyAlignment="1">
      <alignment horizontal="center" vertical="center" wrapText="1"/>
    </xf>
    <xf numFmtId="0" fontId="0" fillId="11" borderId="13" xfId="0" applyFill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0" fillId="11" borderId="81" xfId="0" applyFill="1" applyBorder="1" applyAlignment="1">
      <alignment horizontal="center" vertical="center" wrapText="1"/>
    </xf>
    <xf numFmtId="0" fontId="0" fillId="11" borderId="83" xfId="0" applyFill="1" applyBorder="1" applyAlignment="1">
      <alignment horizontal="center" vertical="center" wrapText="1"/>
    </xf>
    <xf numFmtId="0" fontId="5" fillId="11" borderId="77" xfId="0" applyFont="1" applyFill="1" applyBorder="1" applyAlignment="1">
      <alignment horizontal="left" vertical="center"/>
    </xf>
    <xf numFmtId="0" fontId="5" fillId="11" borderId="78" xfId="0" applyFont="1" applyFill="1" applyBorder="1" applyAlignment="1">
      <alignment horizontal="left" vertical="center"/>
    </xf>
    <xf numFmtId="0" fontId="0" fillId="11" borderId="88" xfId="0" applyFill="1" applyBorder="1" applyAlignment="1">
      <alignment horizontal="center"/>
    </xf>
    <xf numFmtId="0" fontId="0" fillId="11" borderId="79" xfId="0" applyFill="1" applyBorder="1" applyAlignment="1">
      <alignment horizontal="center"/>
    </xf>
    <xf numFmtId="0" fontId="0" fillId="11" borderId="89" xfId="0" applyFill="1" applyBorder="1" applyAlignment="1">
      <alignment horizontal="center"/>
    </xf>
    <xf numFmtId="0" fontId="0" fillId="11" borderId="80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52" xfId="0" applyFill="1" applyBorder="1" applyAlignment="1">
      <alignment horizontal="center"/>
    </xf>
    <xf numFmtId="0" fontId="0" fillId="23" borderId="88" xfId="0" applyFill="1" applyBorder="1" applyAlignment="1">
      <alignment horizontal="center"/>
    </xf>
    <xf numFmtId="0" fontId="0" fillId="23" borderId="90" xfId="0" applyFill="1" applyBorder="1" applyAlignment="1">
      <alignment horizontal="center"/>
    </xf>
    <xf numFmtId="0" fontId="0" fillId="23" borderId="79" xfId="0" applyFill="1" applyBorder="1" applyAlignment="1">
      <alignment horizontal="center"/>
    </xf>
    <xf numFmtId="0" fontId="0" fillId="23" borderId="91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92" xfId="0" applyFill="1" applyBorder="1" applyAlignment="1">
      <alignment horizontal="center"/>
    </xf>
    <xf numFmtId="0" fontId="0" fillId="23" borderId="89" xfId="0" applyFill="1" applyBorder="1" applyAlignment="1">
      <alignment horizontal="center"/>
    </xf>
    <xf numFmtId="0" fontId="0" fillId="23" borderId="93" xfId="0" applyFill="1" applyBorder="1" applyAlignment="1">
      <alignment horizontal="center"/>
    </xf>
    <xf numFmtId="0" fontId="0" fillId="23" borderId="80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16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94" xfId="0" applyFill="1" applyBorder="1" applyAlignment="1">
      <alignment horizontal="left" vertical="center"/>
    </xf>
    <xf numFmtId="0" fontId="0" fillId="4" borderId="95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96" xfId="0" applyFill="1" applyBorder="1" applyAlignment="1">
      <alignment horizontal="left" vertical="center" wrapText="1"/>
    </xf>
    <xf numFmtId="0" fontId="0" fillId="4" borderId="97" xfId="0" applyFill="1" applyBorder="1" applyAlignment="1">
      <alignment horizontal="left" vertical="center" wrapText="1"/>
    </xf>
    <xf numFmtId="0" fontId="0" fillId="4" borderId="84" xfId="0" applyFill="1" applyBorder="1" applyAlignment="1">
      <alignment horizontal="left" vertical="center" wrapText="1"/>
    </xf>
    <xf numFmtId="0" fontId="0" fillId="4" borderId="98" xfId="0" applyFill="1" applyBorder="1" applyAlignment="1">
      <alignment horizontal="left" vertical="center" wrapText="1"/>
    </xf>
    <xf numFmtId="0" fontId="0" fillId="4" borderId="16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94" xfId="0" applyFill="1" applyBorder="1" applyAlignment="1">
      <alignment horizontal="center" vertical="top" wrapText="1"/>
    </xf>
    <xf numFmtId="0" fontId="0" fillId="4" borderId="95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96" xfId="0" applyFill="1" applyBorder="1" applyAlignment="1">
      <alignment horizontal="center" vertical="top" wrapText="1"/>
    </xf>
    <xf numFmtId="0" fontId="0" fillId="4" borderId="97" xfId="0" applyFill="1" applyBorder="1" applyAlignment="1">
      <alignment horizontal="center" vertical="top" wrapText="1"/>
    </xf>
    <xf numFmtId="0" fontId="0" fillId="4" borderId="84" xfId="0" applyFill="1" applyBorder="1" applyAlignment="1">
      <alignment horizontal="center" vertical="top" wrapText="1"/>
    </xf>
    <xf numFmtId="0" fontId="0" fillId="4" borderId="98" xfId="0" applyFill="1" applyBorder="1" applyAlignment="1">
      <alignment horizontal="center" vertical="top" wrapText="1"/>
    </xf>
    <xf numFmtId="0" fontId="27" fillId="23" borderId="12" xfId="42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23" borderId="52" xfId="0" applyFill="1" applyBorder="1" applyAlignment="1">
      <alignment horizontal="center" vertical="center"/>
    </xf>
    <xf numFmtId="0" fontId="27" fillId="23" borderId="70" xfId="42" applyFill="1" applyBorder="1" applyAlignment="1">
      <alignment horizontal="center" vertical="center"/>
    </xf>
    <xf numFmtId="0" fontId="43" fillId="23" borderId="34" xfId="0" applyFont="1" applyFill="1" applyBorder="1" applyAlignment="1">
      <alignment horizontal="center" vertical="center" wrapText="1"/>
    </xf>
    <xf numFmtId="9" fontId="0" fillId="23" borderId="34" xfId="0" applyNumberFormat="1" applyFill="1" applyBorder="1" applyAlignment="1">
      <alignment horizontal="center"/>
    </xf>
    <xf numFmtId="0" fontId="3" fillId="2" borderId="99" xfId="53" applyFont="1" applyFill="1" applyBorder="1" applyAlignment="1" applyProtection="1">
      <alignment horizontal="left" wrapText="1"/>
      <protection/>
    </xf>
    <xf numFmtId="3" fontId="4" fillId="23" borderId="100" xfId="53" applyNumberFormat="1" applyFont="1" applyFill="1" applyBorder="1" applyAlignment="1" applyProtection="1">
      <alignment horizontal="center" wrapText="1"/>
      <protection locked="0"/>
    </xf>
    <xf numFmtId="4" fontId="4" fillId="23" borderId="75" xfId="53" applyNumberFormat="1" applyFont="1" applyFill="1" applyBorder="1" applyAlignment="1" applyProtection="1">
      <alignment horizontal="center" wrapText="1"/>
      <protection locked="0"/>
    </xf>
    <xf numFmtId="0" fontId="43" fillId="23" borderId="101" xfId="0" applyFont="1" applyFill="1" applyBorder="1" applyAlignment="1">
      <alignment horizontal="center" vertical="center" wrapText="1"/>
    </xf>
    <xf numFmtId="9" fontId="43" fillId="23" borderId="10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konom1\&#1087;&#1086;&#1095;&#1090;&#1072;%20&#1083;&#1102;&#1076;&#1072;\Documents%20and%20Settings\&#1069;&#1082;&#1086;&#1085;&#1086;&#1084;&#1080;&#1089;&#1090;\&#1052;&#1086;&#1080;%20&#1076;&#1086;&#1082;&#1091;&#1084;&#1077;&#1085;&#1090;&#1099;\&#1055;&#1086;&#1095;&#1090;&#1072;%20&#1051;&#1102;&#1076;&#1072;\&#1054;&#1054;&#1054;%20&#1040;&#1058;&#1050;%20&#1058;&#1072;&#1088;&#1080;&#1092;&#1099;%20&#1085;&#1072;%202011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konom1\&#1087;&#1086;&#1095;&#1090;&#1072;%20&#1083;&#1102;&#1076;&#1072;\&#1055;&#1086;&#1095;&#1090;&#1072;%20&#1055;&#1058;&#1054;\&#1058;&#1072;&#1088;&#1080;&#1092;%202011%20&#1090;&#1077;&#1087;&#1083;&#1086;%2014%20&#1082;&#1086;&#1090;&#1077;&#1083;&#1100;&#1085;&#1099;&#1093;\&#1058;&#1072;&#1088;&#1080;&#1092;%20&#1090;&#1077;&#1087;&#1083;&#1086;%202011%20&#1087;&#1086;&#1083;.%20&#1086;&#1090;&#1087;&#1091;&#1089;&#1082;%20&#1043;&#1042;&#1057;%20&#1087;&#1086;%20&#1092;&#1072;&#1082;&#1090;&#1091;\&#1056;&#1072;&#1089;&#1095;&#1077;&#1090;%20&#1085;&#1086;&#1088;&#1084;&#1072;&#1090;&#1080;&#1074;&#1086;&#1074;%202011%2014%20&#1082;&#1086;&#1090;&#1077;&#1083;&#1100;&#1085;&#1099;&#1093;\&#1048;&#1089;&#1093;&#1086;&#1076;&#1085;&#1099;&#1077;%20&#1076;&#1072;&#1085;&#1085;&#1099;&#1077;%20&#1076;&#1083;&#1103;%20&#1088;&#1072;&#1089;&#1095;&#1077;&#1090;&#1072;%20&#1087;&#1086;&#1090;&#1077;&#1088;&#1100;%20&#1074;%20&#1089;&#1077;&#1090;&#1103;&#109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konom1\&#1087;&#1086;&#1095;&#1090;&#1072;%20&#1083;&#1102;&#1076;&#1072;\&#1055;&#1086;&#1095;&#1090;&#1072;%20&#1055;&#1058;&#1054;\&#1058;&#1072;&#1088;&#1080;&#1092;%202011%20&#1090;&#1077;&#1087;&#1083;&#1086;%2014%20&#1082;&#1086;&#1090;&#1077;&#1083;&#1100;&#1085;&#1099;&#1093;\&#1058;&#1072;&#1088;&#1080;&#1092;%20&#1090;&#1077;&#1087;&#1083;&#1086;%202011%20&#1087;&#1086;&#1083;.%20&#1086;&#1090;&#1087;&#1091;&#1089;&#1082;%20&#1043;&#1042;&#1057;%20&#1087;&#1086;%20&#1092;&#1072;&#1082;&#1090;&#1091;\&#1069;&#1082;&#1089;&#1087;&#1077;&#1088;&#1090;&#1080;&#1079;&#1072;%20&#1086;&#1090;%20&#1041;&#1072;&#1095;&#1072;&#1088;&#1085;&#1080;&#1082;&#1086;&#1074;&#1072;\&#1044;&#1072;&#1085;&#1085;&#1099;&#1077;%20&#1069;&#1057;&#1054;%20&#1076;&#1083;&#1103;%20&#1078;&#1101;&#1082;&#1089;&#1087;&#1077;&#1088;&#1090;&#1080;&#1079;&#1099;\&#1057;&#1074;&#1086;&#1076;%20&#1087;&#1088;&#1080;&#1083;&#1086;&#1078;&#1077;&#1085;&#1080;&#1081;%20&#1087;&#1086;&#1090;&#1077;&#1088;&#1080;%20&#1054;&#1054;&#1054;%20&#1040;&#1058;&#105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плоэн."/>
      <sheetName val="Т2"/>
      <sheetName val="Т2.1"/>
      <sheetName val="инв. составл."/>
      <sheetName val="ГВС "/>
      <sheetName val="ХВС"/>
      <sheetName val="ХВ2"/>
      <sheetName val="ВОДООТВ."/>
      <sheetName val="ВО2"/>
      <sheetName val="ОЧИСТКА"/>
      <sheetName val="ОЧ2"/>
    </sheetNames>
    <sheetDataSet>
      <sheetData sheetId="2">
        <row r="11">
          <cell r="B11">
            <v>64744.04182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х.данные"/>
    </sheetNames>
    <sheetDataSet>
      <sheetData sheetId="0">
        <row r="19">
          <cell r="C19">
            <v>113835.62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нига 1"/>
      <sheetName val="Прил 1"/>
      <sheetName val="Прил 2 Т.2.1"/>
      <sheetName val="Прил 3 Т.3.1"/>
      <sheetName val="Прил 3 Т.3.2"/>
      <sheetName val="Прил 4 Т.4.1"/>
      <sheetName val="Прил 4 Т 4.2"/>
      <sheetName val="Прил 6 Т. 6.1"/>
      <sheetName val="Прил 6 Т.6.2"/>
      <sheetName val="Прил 7"/>
      <sheetName val="Прил 8"/>
      <sheetName val="Прил 9"/>
      <sheetName val="Прил 10"/>
      <sheetName val="Прил 11 Т.1"/>
      <sheetName val="Прил 11 Т.2"/>
    </sheetNames>
    <sheetDataSet>
      <sheetData sheetId="1">
        <row r="31">
          <cell r="F31">
            <v>65.732</v>
          </cell>
        </row>
      </sheetData>
      <sheetData sheetId="4">
        <row r="31">
          <cell r="V31">
            <v>35.650999999999996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atk@sibmail.com" TargetMode="External" /><Relationship Id="rId2" Type="http://schemas.openxmlformats.org/officeDocument/2006/relationships/hyperlink" Target="http://atk.tom.ru/" TargetMode="Externa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C5" sqref="C5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55" t="s">
        <v>210</v>
      </c>
      <c r="C4" s="156"/>
    </row>
    <row r="5" spans="2:3" ht="33.75" customHeight="1">
      <c r="B5" s="16" t="s">
        <v>39</v>
      </c>
      <c r="C5" s="19" t="s">
        <v>211</v>
      </c>
    </row>
    <row r="6" spans="2:3" ht="33" customHeight="1">
      <c r="B6" s="17" t="s">
        <v>2</v>
      </c>
      <c r="C6" s="19" t="s">
        <v>212</v>
      </c>
    </row>
    <row r="7" spans="2:3" ht="28.5">
      <c r="B7" s="13" t="s">
        <v>40</v>
      </c>
      <c r="C7" s="19" t="s">
        <v>211</v>
      </c>
    </row>
    <row r="8" spans="2:3" ht="28.5">
      <c r="B8" s="18" t="s">
        <v>41</v>
      </c>
      <c r="C8" s="19" t="s">
        <v>211</v>
      </c>
    </row>
    <row r="9" spans="2:3" ht="28.5">
      <c r="B9" s="13" t="s">
        <v>42</v>
      </c>
      <c r="C9" s="19" t="s">
        <v>212</v>
      </c>
    </row>
    <row r="10" spans="2:3" ht="42.75">
      <c r="B10" s="13" t="s">
        <v>3</v>
      </c>
      <c r="C10" s="19" t="s">
        <v>213</v>
      </c>
    </row>
    <row r="11" spans="2:3" ht="14.25">
      <c r="B11" s="13" t="s">
        <v>4</v>
      </c>
      <c r="C11" s="19" t="s">
        <v>213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9" sqref="A9:J25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99" t="s">
        <v>227</v>
      </c>
      <c r="B1" s="299"/>
      <c r="C1" s="299"/>
      <c r="D1" s="299"/>
      <c r="E1" s="299"/>
      <c r="F1" s="299"/>
      <c r="G1" s="299"/>
      <c r="H1" s="299"/>
      <c r="I1" s="299"/>
      <c r="J1" s="299"/>
    </row>
    <row r="2" spans="1:10" ht="15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9" ht="15">
      <c r="A3" s="10" t="s">
        <v>0</v>
      </c>
      <c r="B3" s="288" t="s">
        <v>235</v>
      </c>
      <c r="C3" s="288"/>
      <c r="D3" s="288"/>
      <c r="E3" s="288"/>
      <c r="G3" s="4"/>
      <c r="H3" s="168"/>
      <c r="I3" s="168"/>
    </row>
    <row r="4" spans="1:5" ht="15">
      <c r="A4" s="10" t="s">
        <v>30</v>
      </c>
      <c r="B4" s="216">
        <v>7002013181</v>
      </c>
      <c r="C4" s="289"/>
      <c r="D4" s="289"/>
      <c r="E4" s="217"/>
    </row>
    <row r="5" spans="1:5" ht="15">
      <c r="A5" s="10" t="s">
        <v>31</v>
      </c>
      <c r="B5" s="288">
        <v>700201001</v>
      </c>
      <c r="C5" s="288"/>
      <c r="D5" s="288"/>
      <c r="E5" s="288"/>
    </row>
    <row r="6" spans="1:5" ht="15">
      <c r="A6" s="10" t="s">
        <v>89</v>
      </c>
      <c r="B6" s="288" t="s">
        <v>232</v>
      </c>
      <c r="C6" s="288"/>
      <c r="D6" s="288"/>
      <c r="E6" s="288"/>
    </row>
    <row r="7" spans="1:5" ht="15">
      <c r="A7" s="10" t="s">
        <v>96</v>
      </c>
      <c r="B7" s="288" t="s">
        <v>249</v>
      </c>
      <c r="C7" s="288"/>
      <c r="D7" s="288"/>
      <c r="E7" s="288"/>
    </row>
    <row r="8" spans="2:5" ht="15" thickBot="1">
      <c r="B8" s="300"/>
      <c r="C8" s="300"/>
      <c r="D8" s="300"/>
      <c r="E8" s="300"/>
    </row>
    <row r="9" spans="1:10" ht="14.25">
      <c r="A9" s="290" t="s">
        <v>262</v>
      </c>
      <c r="B9" s="291"/>
      <c r="C9" s="291"/>
      <c r="D9" s="291"/>
      <c r="E9" s="291"/>
      <c r="F9" s="291"/>
      <c r="G9" s="291"/>
      <c r="H9" s="291"/>
      <c r="I9" s="291"/>
      <c r="J9" s="292"/>
    </row>
    <row r="10" spans="1:10" ht="14.25">
      <c r="A10" s="293"/>
      <c r="B10" s="294"/>
      <c r="C10" s="294"/>
      <c r="D10" s="294"/>
      <c r="E10" s="294"/>
      <c r="F10" s="294"/>
      <c r="G10" s="294"/>
      <c r="H10" s="294"/>
      <c r="I10" s="294"/>
      <c r="J10" s="295"/>
    </row>
    <row r="11" spans="1:10" ht="14.25">
      <c r="A11" s="293"/>
      <c r="B11" s="294"/>
      <c r="C11" s="294"/>
      <c r="D11" s="294"/>
      <c r="E11" s="294"/>
      <c r="F11" s="294"/>
      <c r="G11" s="294"/>
      <c r="H11" s="294"/>
      <c r="I11" s="294"/>
      <c r="J11" s="295"/>
    </row>
    <row r="12" spans="1:10" ht="14.25">
      <c r="A12" s="293"/>
      <c r="B12" s="294"/>
      <c r="C12" s="294"/>
      <c r="D12" s="294"/>
      <c r="E12" s="294"/>
      <c r="F12" s="294"/>
      <c r="G12" s="294"/>
      <c r="H12" s="294"/>
      <c r="I12" s="294"/>
      <c r="J12" s="295"/>
    </row>
    <row r="13" spans="1:10" ht="14.25">
      <c r="A13" s="293"/>
      <c r="B13" s="294"/>
      <c r="C13" s="294"/>
      <c r="D13" s="294"/>
      <c r="E13" s="294"/>
      <c r="F13" s="294"/>
      <c r="G13" s="294"/>
      <c r="H13" s="294"/>
      <c r="I13" s="294"/>
      <c r="J13" s="295"/>
    </row>
    <row r="14" spans="1:10" ht="14.25">
      <c r="A14" s="293"/>
      <c r="B14" s="294"/>
      <c r="C14" s="294"/>
      <c r="D14" s="294"/>
      <c r="E14" s="294"/>
      <c r="F14" s="294"/>
      <c r="G14" s="294"/>
      <c r="H14" s="294"/>
      <c r="I14" s="294"/>
      <c r="J14" s="295"/>
    </row>
    <row r="15" spans="1:10" ht="14.25">
      <c r="A15" s="293"/>
      <c r="B15" s="294"/>
      <c r="C15" s="294"/>
      <c r="D15" s="294"/>
      <c r="E15" s="294"/>
      <c r="F15" s="294"/>
      <c r="G15" s="294"/>
      <c r="H15" s="294"/>
      <c r="I15" s="294"/>
      <c r="J15" s="295"/>
    </row>
    <row r="16" spans="1:10" ht="14.25">
      <c r="A16" s="293"/>
      <c r="B16" s="294"/>
      <c r="C16" s="294"/>
      <c r="D16" s="294"/>
      <c r="E16" s="294"/>
      <c r="F16" s="294"/>
      <c r="G16" s="294"/>
      <c r="H16" s="294"/>
      <c r="I16" s="294"/>
      <c r="J16" s="295"/>
    </row>
    <row r="17" spans="1:10" ht="14.25">
      <c r="A17" s="293"/>
      <c r="B17" s="294"/>
      <c r="C17" s="294"/>
      <c r="D17" s="294"/>
      <c r="E17" s="294"/>
      <c r="F17" s="294"/>
      <c r="G17" s="294"/>
      <c r="H17" s="294"/>
      <c r="I17" s="294"/>
      <c r="J17" s="295"/>
    </row>
    <row r="18" spans="1:10" ht="14.25">
      <c r="A18" s="293"/>
      <c r="B18" s="294"/>
      <c r="C18" s="294"/>
      <c r="D18" s="294"/>
      <c r="E18" s="294"/>
      <c r="F18" s="294"/>
      <c r="G18" s="294"/>
      <c r="H18" s="294"/>
      <c r="I18" s="294"/>
      <c r="J18" s="295"/>
    </row>
    <row r="19" spans="1:10" ht="14.25">
      <c r="A19" s="293"/>
      <c r="B19" s="294"/>
      <c r="C19" s="294"/>
      <c r="D19" s="294"/>
      <c r="E19" s="294"/>
      <c r="F19" s="294"/>
      <c r="G19" s="294"/>
      <c r="H19" s="294"/>
      <c r="I19" s="294"/>
      <c r="J19" s="295"/>
    </row>
    <row r="20" spans="1:10" ht="14.25">
      <c r="A20" s="293"/>
      <c r="B20" s="294"/>
      <c r="C20" s="294"/>
      <c r="D20" s="294"/>
      <c r="E20" s="294"/>
      <c r="F20" s="294"/>
      <c r="G20" s="294"/>
      <c r="H20" s="294"/>
      <c r="I20" s="294"/>
      <c r="J20" s="295"/>
    </row>
    <row r="21" spans="1:10" ht="14.25">
      <c r="A21" s="293"/>
      <c r="B21" s="294"/>
      <c r="C21" s="294"/>
      <c r="D21" s="294"/>
      <c r="E21" s="294"/>
      <c r="F21" s="294"/>
      <c r="G21" s="294"/>
      <c r="H21" s="294"/>
      <c r="I21" s="294"/>
      <c r="J21" s="295"/>
    </row>
    <row r="22" spans="1:10" ht="14.25">
      <c r="A22" s="293"/>
      <c r="B22" s="294"/>
      <c r="C22" s="294"/>
      <c r="D22" s="294"/>
      <c r="E22" s="294"/>
      <c r="F22" s="294"/>
      <c r="G22" s="294"/>
      <c r="H22" s="294"/>
      <c r="I22" s="294"/>
      <c r="J22" s="295"/>
    </row>
    <row r="23" spans="1:10" ht="14.25">
      <c r="A23" s="293"/>
      <c r="B23" s="294"/>
      <c r="C23" s="294"/>
      <c r="D23" s="294"/>
      <c r="E23" s="294"/>
      <c r="F23" s="294"/>
      <c r="G23" s="294"/>
      <c r="H23" s="294"/>
      <c r="I23" s="294"/>
      <c r="J23" s="295"/>
    </row>
    <row r="24" spans="1:10" ht="14.25">
      <c r="A24" s="293"/>
      <c r="B24" s="294"/>
      <c r="C24" s="294"/>
      <c r="D24" s="294"/>
      <c r="E24" s="294"/>
      <c r="F24" s="294"/>
      <c r="G24" s="294"/>
      <c r="H24" s="294"/>
      <c r="I24" s="294"/>
      <c r="J24" s="295"/>
    </row>
    <row r="25" spans="1:10" ht="15" thickBot="1">
      <c r="A25" s="296"/>
      <c r="B25" s="297"/>
      <c r="C25" s="297"/>
      <c r="D25" s="297"/>
      <c r="E25" s="297"/>
      <c r="F25" s="297"/>
      <c r="G25" s="297"/>
      <c r="H25" s="297"/>
      <c r="I25" s="297"/>
      <c r="J25" s="298"/>
    </row>
    <row r="27" spans="1:10" ht="33.75" customHeight="1">
      <c r="A27" s="238" t="s">
        <v>145</v>
      </c>
      <c r="B27" s="238"/>
      <c r="C27" s="238"/>
      <c r="D27" s="238"/>
      <c r="E27" s="238"/>
      <c r="F27" s="238"/>
      <c r="G27" s="238"/>
      <c r="H27" s="238"/>
      <c r="I27" s="238"/>
      <c r="J27" s="238"/>
    </row>
  </sheetData>
  <sheetProtection/>
  <mergeCells count="10">
    <mergeCell ref="A1:J1"/>
    <mergeCell ref="H3:I3"/>
    <mergeCell ref="B8:E8"/>
    <mergeCell ref="B6:E6"/>
    <mergeCell ref="B7:E7"/>
    <mergeCell ref="A27:J27"/>
    <mergeCell ref="B3:E3"/>
    <mergeCell ref="B4:E4"/>
    <mergeCell ref="B5:E5"/>
    <mergeCell ref="A9:J2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tabSelected="1" zoomScalePageLayoutView="0" workbookViewId="0" topLeftCell="A7">
      <selection activeCell="C8" sqref="C8:I8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33.75" customHeight="1">
      <c r="B1" s="320" t="s">
        <v>228</v>
      </c>
      <c r="C1" s="320"/>
      <c r="D1" s="320"/>
      <c r="E1" s="320"/>
      <c r="F1" s="320"/>
      <c r="G1" s="320"/>
      <c r="H1" s="320"/>
      <c r="I1" s="320"/>
    </row>
    <row r="2" spans="2:9" ht="15">
      <c r="B2" s="38"/>
      <c r="C2" s="38"/>
      <c r="D2" s="38"/>
      <c r="E2" s="38"/>
      <c r="F2" s="38"/>
      <c r="G2" s="38"/>
      <c r="H2" s="38"/>
      <c r="I2" s="38"/>
    </row>
    <row r="3" spans="2:9" ht="15">
      <c r="B3" s="10" t="s">
        <v>0</v>
      </c>
      <c r="C3" s="288" t="s">
        <v>235</v>
      </c>
      <c r="D3" s="288"/>
      <c r="E3" s="288"/>
      <c r="F3" s="288"/>
      <c r="G3" s="288"/>
      <c r="H3" s="288"/>
      <c r="I3" s="288"/>
    </row>
    <row r="4" spans="2:9" ht="15">
      <c r="B4" s="10" t="s">
        <v>30</v>
      </c>
      <c r="C4" s="288">
        <v>7002013181</v>
      </c>
      <c r="D4" s="288"/>
      <c r="E4" s="288"/>
      <c r="F4" s="288"/>
      <c r="G4" s="288"/>
      <c r="H4" s="288"/>
      <c r="I4" s="288"/>
    </row>
    <row r="5" spans="2:9" ht="15">
      <c r="B5" s="10" t="s">
        <v>31</v>
      </c>
      <c r="C5" s="288">
        <v>700201001</v>
      </c>
      <c r="D5" s="288"/>
      <c r="E5" s="288"/>
      <c r="F5" s="288"/>
      <c r="G5" s="288"/>
      <c r="H5" s="288"/>
      <c r="I5" s="288"/>
    </row>
    <row r="6" spans="2:9" ht="15">
      <c r="B6" s="10" t="s">
        <v>96</v>
      </c>
      <c r="C6" s="288" t="s">
        <v>249</v>
      </c>
      <c r="D6" s="288"/>
      <c r="E6" s="288"/>
      <c r="F6" s="288"/>
      <c r="G6" s="288"/>
      <c r="H6" s="288"/>
      <c r="I6" s="288"/>
    </row>
    <row r="7" spans="2:9" ht="14.2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3" t="s">
        <v>101</v>
      </c>
      <c r="C8" s="271" t="s">
        <v>230</v>
      </c>
      <c r="D8" s="321"/>
      <c r="E8" s="321"/>
      <c r="F8" s="321"/>
      <c r="G8" s="321"/>
      <c r="H8" s="321"/>
      <c r="I8" s="272"/>
    </row>
    <row r="9" spans="2:9" ht="28.5" customHeight="1">
      <c r="B9" s="15" t="s">
        <v>35</v>
      </c>
      <c r="C9" s="271" t="s">
        <v>231</v>
      </c>
      <c r="D9" s="321"/>
      <c r="E9" s="321"/>
      <c r="F9" s="321"/>
      <c r="G9" s="321"/>
      <c r="H9" s="321"/>
      <c r="I9" s="272"/>
    </row>
    <row r="10" spans="2:9" ht="27" customHeight="1">
      <c r="B10" s="15" t="s">
        <v>34</v>
      </c>
      <c r="C10" s="271" t="s">
        <v>232</v>
      </c>
      <c r="D10" s="321"/>
      <c r="E10" s="321"/>
      <c r="F10" s="321"/>
      <c r="G10" s="321"/>
      <c r="H10" s="321"/>
      <c r="I10" s="272"/>
    </row>
    <row r="11" spans="2:9" ht="28.5" customHeight="1">
      <c r="B11" s="15" t="s">
        <v>32</v>
      </c>
      <c r="C11" s="322" t="s">
        <v>233</v>
      </c>
      <c r="D11" s="321"/>
      <c r="E11" s="321"/>
      <c r="F11" s="321"/>
      <c r="G11" s="321"/>
      <c r="H11" s="321"/>
      <c r="I11" s="272"/>
    </row>
    <row r="12" spans="2:9" ht="27" customHeight="1">
      <c r="B12" s="15" t="s">
        <v>33</v>
      </c>
      <c r="C12" s="319" t="s">
        <v>234</v>
      </c>
      <c r="D12" s="257"/>
      <c r="E12" s="257"/>
      <c r="F12" s="257"/>
      <c r="G12" s="257"/>
      <c r="H12" s="257"/>
      <c r="I12" s="257"/>
    </row>
    <row r="13" ht="14.25">
      <c r="C13" s="98"/>
    </row>
    <row r="14" spans="2:12" ht="22.5" customHeight="1">
      <c r="B14" s="301" t="s">
        <v>81</v>
      </c>
      <c r="C14" s="302"/>
      <c r="D14" s="302"/>
      <c r="E14" s="302"/>
      <c r="F14" s="302"/>
      <c r="G14" s="302"/>
      <c r="H14" s="302"/>
      <c r="I14" s="303"/>
      <c r="J14" s="310" t="s">
        <v>229</v>
      </c>
      <c r="K14" s="311"/>
      <c r="L14" s="312"/>
    </row>
    <row r="15" spans="2:12" ht="27" customHeight="1">
      <c r="B15" s="304" t="s">
        <v>82</v>
      </c>
      <c r="C15" s="305"/>
      <c r="D15" s="305"/>
      <c r="E15" s="305"/>
      <c r="F15" s="305"/>
      <c r="G15" s="305"/>
      <c r="H15" s="305"/>
      <c r="I15" s="306"/>
      <c r="J15" s="313"/>
      <c r="K15" s="314"/>
      <c r="L15" s="315"/>
    </row>
    <row r="16" spans="2:12" ht="57.75" customHeight="1">
      <c r="B16" s="307" t="s">
        <v>102</v>
      </c>
      <c r="C16" s="308"/>
      <c r="D16" s="308"/>
      <c r="E16" s="308"/>
      <c r="F16" s="308"/>
      <c r="G16" s="308"/>
      <c r="H16" s="308"/>
      <c r="I16" s="309"/>
      <c r="J16" s="316"/>
      <c r="K16" s="317"/>
      <c r="L16" s="318"/>
    </row>
    <row r="18" spans="2:9" ht="32.25" customHeight="1">
      <c r="B18" s="238" t="s">
        <v>146</v>
      </c>
      <c r="C18" s="238"/>
      <c r="D18" s="238"/>
      <c r="E18" s="238"/>
      <c r="F18" s="238"/>
      <c r="G18" s="238"/>
      <c r="H18" s="238"/>
      <c r="I18" s="238"/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hyperlinks>
    <hyperlink ref="C11" r:id="rId1" display="atk@sibmail.com"/>
    <hyperlink ref="C12" r:id="rId2" display="http://atk.tom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zoomScalePageLayoutView="0" workbookViewId="0" topLeftCell="B40">
      <selection activeCell="E57" sqref="E57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57" t="s">
        <v>214</v>
      </c>
      <c r="C2" s="157"/>
      <c r="D2" s="157"/>
      <c r="E2" s="157"/>
      <c r="F2" s="157"/>
      <c r="G2" s="157"/>
      <c r="H2" s="157"/>
      <c r="I2" s="157"/>
    </row>
    <row r="3" spans="2:9" ht="9" customHeight="1" thickBot="1">
      <c r="B3" s="85"/>
      <c r="C3" s="85"/>
      <c r="D3" s="85"/>
      <c r="E3" s="85"/>
      <c r="F3" s="85"/>
      <c r="G3" s="85"/>
      <c r="H3" s="85"/>
      <c r="I3" s="85"/>
    </row>
    <row r="4" spans="2:9" ht="15" thickTop="1">
      <c r="B4" s="162" t="s">
        <v>0</v>
      </c>
      <c r="C4" s="163"/>
      <c r="D4" s="164" t="s">
        <v>235</v>
      </c>
      <c r="E4" s="164"/>
      <c r="F4" s="164"/>
      <c r="G4" s="164"/>
      <c r="H4" s="164"/>
      <c r="I4" s="165"/>
    </row>
    <row r="5" spans="2:9" ht="14.25">
      <c r="B5" s="158" t="s">
        <v>30</v>
      </c>
      <c r="C5" s="159"/>
      <c r="D5" s="160">
        <v>7002013181</v>
      </c>
      <c r="E5" s="160"/>
      <c r="F5" s="160"/>
      <c r="G5" s="160"/>
      <c r="H5" s="160"/>
      <c r="I5" s="161"/>
    </row>
    <row r="6" spans="2:9" ht="14.25">
      <c r="B6" s="158" t="s">
        <v>31</v>
      </c>
      <c r="C6" s="159"/>
      <c r="D6" s="160">
        <v>700201001</v>
      </c>
      <c r="E6" s="160"/>
      <c r="F6" s="160"/>
      <c r="G6" s="160"/>
      <c r="H6" s="160"/>
      <c r="I6" s="161"/>
    </row>
    <row r="7" spans="2:9" ht="15" thickBot="1">
      <c r="B7" s="188" t="s">
        <v>83</v>
      </c>
      <c r="C7" s="189"/>
      <c r="D7" s="160" t="s">
        <v>232</v>
      </c>
      <c r="E7" s="160"/>
      <c r="F7" s="160"/>
      <c r="G7" s="160"/>
      <c r="H7" s="160"/>
      <c r="I7" s="161"/>
    </row>
    <row r="8" spans="1:9" ht="15" thickTop="1">
      <c r="A8" s="168"/>
      <c r="B8" s="179" t="s">
        <v>207</v>
      </c>
      <c r="C8" s="180"/>
      <c r="D8" s="169" t="s">
        <v>240</v>
      </c>
      <c r="E8" s="169"/>
      <c r="F8" s="169"/>
      <c r="G8" s="169"/>
      <c r="H8" s="169"/>
      <c r="I8" s="170"/>
    </row>
    <row r="9" spans="1:9" ht="14.25">
      <c r="A9" s="168"/>
      <c r="B9" s="181"/>
      <c r="C9" s="182"/>
      <c r="D9" s="171"/>
      <c r="E9" s="171"/>
      <c r="F9" s="171"/>
      <c r="G9" s="171"/>
      <c r="H9" s="171"/>
      <c r="I9" s="172"/>
    </row>
    <row r="10" spans="2:9" ht="27" customHeight="1">
      <c r="B10" s="181" t="s">
        <v>25</v>
      </c>
      <c r="C10" s="182"/>
      <c r="D10" s="185" t="s">
        <v>237</v>
      </c>
      <c r="E10" s="186"/>
      <c r="F10" s="186"/>
      <c r="G10" s="186"/>
      <c r="H10" s="186"/>
      <c r="I10" s="187"/>
    </row>
    <row r="11" spans="2:9" ht="14.25">
      <c r="B11" s="181" t="s">
        <v>85</v>
      </c>
      <c r="C11" s="182"/>
      <c r="D11" s="149" t="s">
        <v>238</v>
      </c>
      <c r="E11" s="149"/>
      <c r="F11" s="149"/>
      <c r="G11" s="149"/>
      <c r="H11" s="149"/>
      <c r="I11" s="145"/>
    </row>
    <row r="12" spans="2:9" ht="15" thickBot="1">
      <c r="B12" s="143" t="s">
        <v>1</v>
      </c>
      <c r="C12" s="183"/>
      <c r="D12" s="177" t="s">
        <v>239</v>
      </c>
      <c r="E12" s="177"/>
      <c r="F12" s="177"/>
      <c r="G12" s="177"/>
      <c r="H12" s="177"/>
      <c r="I12" s="178"/>
    </row>
    <row r="13" spans="2:9" ht="15.75" thickBot="1" thickTop="1">
      <c r="B13" s="184" t="s">
        <v>44</v>
      </c>
      <c r="C13" s="184"/>
      <c r="D13" s="184"/>
      <c r="E13" s="184"/>
      <c r="F13" s="184"/>
      <c r="G13" s="184"/>
      <c r="H13" s="184"/>
      <c r="I13" s="184"/>
    </row>
    <row r="14" spans="2:9" ht="15" customHeight="1" thickBot="1" thickTop="1">
      <c r="B14" s="144" t="s">
        <v>38</v>
      </c>
      <c r="C14" s="144"/>
      <c r="D14" s="144" t="s">
        <v>18</v>
      </c>
      <c r="E14" s="144" t="s">
        <v>23</v>
      </c>
      <c r="F14" s="144"/>
      <c r="G14" s="144"/>
      <c r="H14" s="144"/>
      <c r="I14" s="144" t="s">
        <v>26</v>
      </c>
    </row>
    <row r="15" spans="2:9" ht="49.5" customHeight="1" thickBot="1" thickTop="1">
      <c r="B15" s="144"/>
      <c r="C15" s="144"/>
      <c r="D15" s="144"/>
      <c r="E15" s="92" t="s">
        <v>19</v>
      </c>
      <c r="F15" s="92" t="s">
        <v>20</v>
      </c>
      <c r="G15" s="92" t="s">
        <v>21</v>
      </c>
      <c r="H15" s="92" t="s">
        <v>22</v>
      </c>
      <c r="I15" s="144"/>
    </row>
    <row r="16" spans="2:9" ht="15.75" thickBot="1" thickTop="1">
      <c r="B16" s="166" t="s">
        <v>36</v>
      </c>
      <c r="C16" s="86" t="s">
        <v>24</v>
      </c>
      <c r="D16" s="115">
        <v>1864.4</v>
      </c>
      <c r="E16" s="88"/>
      <c r="F16" s="88"/>
      <c r="G16" s="88"/>
      <c r="H16" s="88"/>
      <c r="I16" s="89"/>
    </row>
    <row r="17" spans="2:9" ht="15.75" thickBot="1" thickTop="1">
      <c r="B17" s="166"/>
      <c r="C17" s="90" t="s">
        <v>43</v>
      </c>
      <c r="D17" s="88"/>
      <c r="E17" s="91"/>
      <c r="F17" s="91"/>
      <c r="G17" s="91"/>
      <c r="H17" s="91"/>
      <c r="I17" s="88"/>
    </row>
    <row r="18" spans="2:9" ht="15.75" thickBot="1" thickTop="1">
      <c r="B18" s="193" t="s">
        <v>37</v>
      </c>
      <c r="C18" s="86" t="s">
        <v>24</v>
      </c>
      <c r="D18" s="115">
        <f>D16</f>
        <v>1864.4</v>
      </c>
      <c r="E18" s="91"/>
      <c r="F18" s="91"/>
      <c r="G18" s="91"/>
      <c r="H18" s="91"/>
      <c r="I18" s="88"/>
    </row>
    <row r="19" spans="2:9" ht="15.75" thickBot="1" thickTop="1">
      <c r="B19" s="193"/>
      <c r="C19" s="86" t="s">
        <v>43</v>
      </c>
      <c r="D19" s="91"/>
      <c r="E19" s="91"/>
      <c r="F19" s="91"/>
      <c r="G19" s="91"/>
      <c r="H19" s="91"/>
      <c r="I19" s="88"/>
    </row>
    <row r="20" spans="2:9" ht="15.75" thickBot="1" thickTop="1">
      <c r="B20" s="173" t="s">
        <v>98</v>
      </c>
      <c r="C20" s="173"/>
      <c r="D20" s="173"/>
      <c r="E20" s="173"/>
      <c r="F20" s="173"/>
      <c r="G20" s="173"/>
      <c r="H20" s="173"/>
      <c r="I20" s="173"/>
    </row>
    <row r="21" spans="2:9" ht="15.75" thickBot="1" thickTop="1">
      <c r="B21" s="166" t="s">
        <v>36</v>
      </c>
      <c r="C21" s="86" t="s">
        <v>45</v>
      </c>
      <c r="D21" s="87"/>
      <c r="E21" s="88"/>
      <c r="F21" s="88"/>
      <c r="G21" s="88"/>
      <c r="H21" s="88"/>
      <c r="I21" s="89"/>
    </row>
    <row r="22" spans="2:9" ht="15.75" thickBot="1" thickTop="1">
      <c r="B22" s="166"/>
      <c r="C22" s="90" t="s">
        <v>46</v>
      </c>
      <c r="D22" s="88"/>
      <c r="E22" s="91"/>
      <c r="F22" s="91"/>
      <c r="G22" s="91"/>
      <c r="H22" s="91"/>
      <c r="I22" s="88"/>
    </row>
    <row r="23" spans="2:9" ht="15.75" thickBot="1" thickTop="1">
      <c r="B23" s="193" t="s">
        <v>37</v>
      </c>
      <c r="C23" s="86" t="s">
        <v>45</v>
      </c>
      <c r="D23" s="88"/>
      <c r="E23" s="91"/>
      <c r="F23" s="91"/>
      <c r="G23" s="91"/>
      <c r="H23" s="91"/>
      <c r="I23" s="88"/>
    </row>
    <row r="24" spans="2:9" ht="15.75" thickBot="1" thickTop="1">
      <c r="B24" s="193"/>
      <c r="C24" s="86" t="s">
        <v>46</v>
      </c>
      <c r="D24" s="91"/>
      <c r="E24" s="91"/>
      <c r="F24" s="91"/>
      <c r="G24" s="91"/>
      <c r="H24" s="91"/>
      <c r="I24" s="88"/>
    </row>
    <row r="25" spans="2:9" ht="15.75" thickBot="1" thickTop="1">
      <c r="B25" s="173" t="s">
        <v>99</v>
      </c>
      <c r="C25" s="173"/>
      <c r="D25" s="173"/>
      <c r="E25" s="173"/>
      <c r="F25" s="173"/>
      <c r="G25" s="173"/>
      <c r="H25" s="173"/>
      <c r="I25" s="173"/>
    </row>
    <row r="26" spans="2:9" ht="15.75" thickBot="1" thickTop="1">
      <c r="B26" s="193" t="s">
        <v>36</v>
      </c>
      <c r="C26" s="86" t="s">
        <v>45</v>
      </c>
      <c r="D26" s="87"/>
      <c r="E26" s="88"/>
      <c r="F26" s="88"/>
      <c r="G26" s="88"/>
      <c r="H26" s="88"/>
      <c r="I26" s="89"/>
    </row>
    <row r="27" spans="2:9" ht="15.75" thickBot="1" thickTop="1">
      <c r="B27" s="193"/>
      <c r="C27" s="90" t="s">
        <v>46</v>
      </c>
      <c r="D27" s="88"/>
      <c r="E27" s="91"/>
      <c r="F27" s="91"/>
      <c r="G27" s="91"/>
      <c r="H27" s="91"/>
      <c r="I27" s="88"/>
    </row>
    <row r="28" spans="2:9" ht="15.75" thickBot="1" thickTop="1">
      <c r="B28" s="193" t="s">
        <v>37</v>
      </c>
      <c r="C28" s="86" t="s">
        <v>45</v>
      </c>
      <c r="D28" s="88"/>
      <c r="E28" s="91"/>
      <c r="F28" s="91"/>
      <c r="G28" s="91"/>
      <c r="H28" s="91"/>
      <c r="I28" s="88"/>
    </row>
    <row r="29" spans="2:9" ht="15.75" thickBot="1" thickTop="1">
      <c r="B29" s="193"/>
      <c r="C29" s="86" t="s">
        <v>46</v>
      </c>
      <c r="D29" s="91"/>
      <c r="E29" s="91"/>
      <c r="F29" s="91"/>
      <c r="G29" s="91"/>
      <c r="H29" s="91"/>
      <c r="I29" s="88"/>
    </row>
    <row r="30" spans="2:9" ht="25.5" customHeight="1" thickBot="1" thickTop="1">
      <c r="B30" s="93"/>
      <c r="C30" s="93"/>
      <c r="D30" s="93"/>
      <c r="E30" s="93"/>
      <c r="F30" s="93"/>
      <c r="G30" s="93"/>
      <c r="H30" s="93"/>
      <c r="I30" s="93"/>
    </row>
    <row r="31" spans="2:9" ht="15" thickTop="1">
      <c r="B31" s="162" t="s">
        <v>0</v>
      </c>
      <c r="C31" s="163"/>
      <c r="D31" s="194" t="s">
        <v>235</v>
      </c>
      <c r="E31" s="195"/>
      <c r="F31" s="195"/>
      <c r="G31" s="195"/>
      <c r="H31" s="195"/>
      <c r="I31" s="196"/>
    </row>
    <row r="32" spans="2:9" ht="14.25">
      <c r="B32" s="158" t="s">
        <v>30</v>
      </c>
      <c r="C32" s="159"/>
      <c r="D32" s="190">
        <v>7002013181</v>
      </c>
      <c r="E32" s="191"/>
      <c r="F32" s="191"/>
      <c r="G32" s="191"/>
      <c r="H32" s="191"/>
      <c r="I32" s="192"/>
    </row>
    <row r="33" spans="2:9" ht="14.25">
      <c r="B33" s="158" t="s">
        <v>31</v>
      </c>
      <c r="C33" s="159"/>
      <c r="D33" s="190">
        <v>700201001</v>
      </c>
      <c r="E33" s="191"/>
      <c r="F33" s="191"/>
      <c r="G33" s="191"/>
      <c r="H33" s="191"/>
      <c r="I33" s="192"/>
    </row>
    <row r="34" spans="2:9" ht="15" thickBot="1">
      <c r="B34" s="188" t="s">
        <v>83</v>
      </c>
      <c r="C34" s="189"/>
      <c r="D34" s="197" t="s">
        <v>232</v>
      </c>
      <c r="E34" s="198"/>
      <c r="F34" s="198"/>
      <c r="G34" s="198"/>
      <c r="H34" s="198"/>
      <c r="I34" s="199"/>
    </row>
    <row r="35" spans="1:9" ht="48.75" customHeight="1" thickTop="1">
      <c r="A35" s="34"/>
      <c r="B35" s="179" t="s">
        <v>208</v>
      </c>
      <c r="C35" s="180"/>
      <c r="D35" s="174" t="s">
        <v>248</v>
      </c>
      <c r="E35" s="175"/>
      <c r="F35" s="175"/>
      <c r="G35" s="175"/>
      <c r="H35" s="175"/>
      <c r="I35" s="176"/>
    </row>
    <row r="36" spans="2:9" ht="28.5" customHeight="1">
      <c r="B36" s="181" t="s">
        <v>25</v>
      </c>
      <c r="C36" s="182"/>
      <c r="D36" s="185" t="s">
        <v>237</v>
      </c>
      <c r="E36" s="186"/>
      <c r="F36" s="186"/>
      <c r="G36" s="186"/>
      <c r="H36" s="186"/>
      <c r="I36" s="187"/>
    </row>
    <row r="37" spans="2:9" ht="16.5" customHeight="1">
      <c r="B37" s="181" t="s">
        <v>84</v>
      </c>
      <c r="C37" s="182"/>
      <c r="D37" s="149" t="s">
        <v>238</v>
      </c>
      <c r="E37" s="149"/>
      <c r="F37" s="149"/>
      <c r="G37" s="149"/>
      <c r="H37" s="149"/>
      <c r="I37" s="145"/>
    </row>
    <row r="38" spans="2:9" ht="38.25" customHeight="1" thickBot="1">
      <c r="B38" s="152" t="s">
        <v>1</v>
      </c>
      <c r="C38" s="153"/>
      <c r="D38" s="154" t="s">
        <v>241</v>
      </c>
      <c r="E38" s="147"/>
      <c r="F38" s="147"/>
      <c r="G38" s="147"/>
      <c r="H38" s="147"/>
      <c r="I38" s="148"/>
    </row>
    <row r="39" spans="2:9" ht="36" customHeight="1" thickBot="1" thickTop="1">
      <c r="B39" s="166" t="s">
        <v>251</v>
      </c>
      <c r="C39" s="166"/>
      <c r="D39" s="146">
        <v>261.48</v>
      </c>
      <c r="E39" s="146"/>
      <c r="F39" s="146"/>
      <c r="G39" s="146"/>
      <c r="H39" s="146"/>
      <c r="I39" s="146"/>
    </row>
    <row r="40" spans="2:9" ht="28.5" customHeight="1" thickBot="1" thickTop="1">
      <c r="B40" s="93"/>
      <c r="C40" s="93"/>
      <c r="D40" s="93"/>
      <c r="E40" s="93"/>
      <c r="F40" s="93"/>
      <c r="G40" s="93"/>
      <c r="H40" s="93"/>
      <c r="I40" s="93"/>
    </row>
    <row r="41" spans="2:9" ht="15" thickTop="1">
      <c r="B41" s="162" t="s">
        <v>0</v>
      </c>
      <c r="C41" s="163"/>
      <c r="D41" s="194" t="s">
        <v>235</v>
      </c>
      <c r="E41" s="195"/>
      <c r="F41" s="195"/>
      <c r="G41" s="195"/>
      <c r="H41" s="195"/>
      <c r="I41" s="196"/>
    </row>
    <row r="42" spans="2:9" ht="14.25">
      <c r="B42" s="158" t="s">
        <v>30</v>
      </c>
      <c r="C42" s="159"/>
      <c r="D42" s="190">
        <v>7002013181</v>
      </c>
      <c r="E42" s="191"/>
      <c r="F42" s="191"/>
      <c r="G42" s="191"/>
      <c r="H42" s="191"/>
      <c r="I42" s="192"/>
    </row>
    <row r="43" spans="2:9" ht="14.25">
      <c r="B43" s="158" t="s">
        <v>31</v>
      </c>
      <c r="C43" s="159"/>
      <c r="D43" s="190">
        <v>700201001</v>
      </c>
      <c r="E43" s="191"/>
      <c r="F43" s="191"/>
      <c r="G43" s="191"/>
      <c r="H43" s="191"/>
      <c r="I43" s="192"/>
    </row>
    <row r="44" spans="2:9" ht="15" thickBot="1">
      <c r="B44" s="188" t="s">
        <v>83</v>
      </c>
      <c r="C44" s="189"/>
      <c r="D44" s="197" t="s">
        <v>232</v>
      </c>
      <c r="E44" s="198"/>
      <c r="F44" s="198"/>
      <c r="G44" s="198"/>
      <c r="H44" s="198"/>
      <c r="I44" s="199"/>
    </row>
    <row r="45" spans="1:9" ht="30.75" customHeight="1" thickTop="1">
      <c r="A45" s="168"/>
      <c r="B45" s="179" t="s">
        <v>209</v>
      </c>
      <c r="C45" s="180"/>
      <c r="D45" s="169"/>
      <c r="E45" s="169"/>
      <c r="F45" s="169"/>
      <c r="G45" s="169"/>
      <c r="H45" s="169"/>
      <c r="I45" s="170"/>
    </row>
    <row r="46" spans="1:9" ht="15" customHeight="1">
      <c r="A46" s="168"/>
      <c r="B46" s="181"/>
      <c r="C46" s="182"/>
      <c r="D46" s="171"/>
      <c r="E46" s="171"/>
      <c r="F46" s="171"/>
      <c r="G46" s="171"/>
      <c r="H46" s="171"/>
      <c r="I46" s="172"/>
    </row>
    <row r="47" spans="2:9" ht="30.75" customHeight="1">
      <c r="B47" s="181" t="s">
        <v>25</v>
      </c>
      <c r="C47" s="182"/>
      <c r="D47" s="149"/>
      <c r="E47" s="149"/>
      <c r="F47" s="149"/>
      <c r="G47" s="149"/>
      <c r="H47" s="149"/>
      <c r="I47" s="145"/>
    </row>
    <row r="48" spans="2:9" ht="14.25">
      <c r="B48" s="181" t="s">
        <v>84</v>
      </c>
      <c r="C48" s="182"/>
      <c r="D48" s="149"/>
      <c r="E48" s="149"/>
      <c r="F48" s="149"/>
      <c r="G48" s="149"/>
      <c r="H48" s="149"/>
      <c r="I48" s="145"/>
    </row>
    <row r="49" spans="2:9" ht="15" thickBot="1">
      <c r="B49" s="150" t="s">
        <v>1</v>
      </c>
      <c r="C49" s="151"/>
      <c r="D49" s="177"/>
      <c r="E49" s="177"/>
      <c r="F49" s="177"/>
      <c r="G49" s="177"/>
      <c r="H49" s="177"/>
      <c r="I49" s="178"/>
    </row>
    <row r="50" spans="2:9" ht="28.5" customHeight="1" thickBot="1" thickTop="1">
      <c r="B50" s="166" t="s">
        <v>27</v>
      </c>
      <c r="C50" s="166"/>
      <c r="D50" s="173" t="s">
        <v>254</v>
      </c>
      <c r="E50" s="173"/>
      <c r="F50" s="173"/>
      <c r="G50" s="173"/>
      <c r="H50" s="173"/>
      <c r="I50" s="173"/>
    </row>
    <row r="51" spans="2:9" ht="15" thickTop="1">
      <c r="B51" s="93"/>
      <c r="C51" s="93"/>
      <c r="D51" s="93"/>
      <c r="E51" s="93"/>
      <c r="F51" s="93"/>
      <c r="G51" s="93"/>
      <c r="H51" s="93"/>
      <c r="I51" s="93"/>
    </row>
    <row r="52" spans="2:9" ht="31.5" customHeight="1">
      <c r="B52" s="167" t="s">
        <v>110</v>
      </c>
      <c r="C52" s="167"/>
      <c r="D52" s="167"/>
      <c r="E52" s="167"/>
      <c r="F52" s="167"/>
      <c r="G52" s="167"/>
      <c r="H52" s="167"/>
      <c r="I52" s="167"/>
    </row>
    <row r="53" spans="2:9" ht="51.75" customHeight="1">
      <c r="B53" s="167" t="s">
        <v>215</v>
      </c>
      <c r="C53" s="167"/>
      <c r="D53" s="167"/>
      <c r="E53" s="167"/>
      <c r="F53" s="167"/>
      <c r="G53" s="167"/>
      <c r="H53" s="167"/>
      <c r="I53" s="167"/>
    </row>
    <row r="54" spans="2:9" ht="14.25">
      <c r="B54" s="85"/>
      <c r="C54" s="85"/>
      <c r="D54" s="85"/>
      <c r="E54" s="85"/>
      <c r="F54" s="85"/>
      <c r="G54" s="85"/>
      <c r="H54" s="85"/>
      <c r="I54" s="85"/>
    </row>
  </sheetData>
  <sheetProtection/>
  <mergeCells count="70">
    <mergeCell ref="B44:C44"/>
    <mergeCell ref="D44:I44"/>
    <mergeCell ref="B25:I25"/>
    <mergeCell ref="B26:B27"/>
    <mergeCell ref="B28:B29"/>
    <mergeCell ref="B41:C41"/>
    <mergeCell ref="D41:I41"/>
    <mergeCell ref="B42:C42"/>
    <mergeCell ref="D42:I42"/>
    <mergeCell ref="D32:I32"/>
    <mergeCell ref="D43:I43"/>
    <mergeCell ref="B18:B19"/>
    <mergeCell ref="B31:C31"/>
    <mergeCell ref="D31:I31"/>
    <mergeCell ref="B43:C43"/>
    <mergeCell ref="B34:C34"/>
    <mergeCell ref="D34:I34"/>
    <mergeCell ref="B20:I20"/>
    <mergeCell ref="B23:B24"/>
    <mergeCell ref="B35:C35"/>
    <mergeCell ref="B7:C7"/>
    <mergeCell ref="B33:C33"/>
    <mergeCell ref="D7:I7"/>
    <mergeCell ref="D12:I12"/>
    <mergeCell ref="B8:C9"/>
    <mergeCell ref="D10:I10"/>
    <mergeCell ref="B11:C11"/>
    <mergeCell ref="D33:I33"/>
    <mergeCell ref="B36:C36"/>
    <mergeCell ref="D36:I36"/>
    <mergeCell ref="I14:I15"/>
    <mergeCell ref="B21:B22"/>
    <mergeCell ref="B32:C32"/>
    <mergeCell ref="B37:C37"/>
    <mergeCell ref="D37:I37"/>
    <mergeCell ref="B10:C10"/>
    <mergeCell ref="D14:D15"/>
    <mergeCell ref="E14:H14"/>
    <mergeCell ref="D11:I11"/>
    <mergeCell ref="B12:C12"/>
    <mergeCell ref="B13:I13"/>
    <mergeCell ref="B14:C15"/>
    <mergeCell ref="B16:B17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3">
      <selection activeCell="C7" sqref="C7:D7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6.8515625" style="0" customWidth="1"/>
  </cols>
  <sheetData>
    <row r="1" ht="15">
      <c r="A1" s="1"/>
    </row>
    <row r="2" spans="1:4" ht="45.75" customHeight="1">
      <c r="A2" s="200" t="s">
        <v>216</v>
      </c>
      <c r="B2" s="201"/>
      <c r="C2" s="201"/>
      <c r="D2" s="201"/>
    </row>
    <row r="3" ht="15" thickBot="1"/>
    <row r="4" spans="1:4" ht="15.75" thickTop="1">
      <c r="A4" s="214" t="s">
        <v>0</v>
      </c>
      <c r="B4" s="215"/>
      <c r="C4" s="216" t="s">
        <v>235</v>
      </c>
      <c r="D4" s="217"/>
    </row>
    <row r="5" spans="1:4" ht="15">
      <c r="A5" s="218" t="s">
        <v>88</v>
      </c>
      <c r="B5" s="219"/>
      <c r="C5" s="216">
        <v>7002013181</v>
      </c>
      <c r="D5" s="217"/>
    </row>
    <row r="6" spans="1:4" ht="15">
      <c r="A6" s="218" t="s">
        <v>31</v>
      </c>
      <c r="B6" s="219"/>
      <c r="C6" s="216">
        <v>700201001</v>
      </c>
      <c r="D6" s="217"/>
    </row>
    <row r="7" spans="1:4" ht="15.75" thickBot="1">
      <c r="A7" s="218" t="s">
        <v>89</v>
      </c>
      <c r="B7" s="219"/>
      <c r="C7" s="216" t="s">
        <v>232</v>
      </c>
      <c r="D7" s="217"/>
    </row>
    <row r="8" spans="1:8" ht="29.25" customHeight="1" thickTop="1">
      <c r="A8" s="210" t="s">
        <v>86</v>
      </c>
      <c r="B8" s="211"/>
      <c r="C8" s="212"/>
      <c r="D8" s="213"/>
      <c r="E8" s="116"/>
      <c r="F8" s="116"/>
      <c r="G8" s="116"/>
      <c r="H8" s="117"/>
    </row>
    <row r="9" spans="1:8" ht="32.25" customHeight="1">
      <c r="A9" s="206" t="s">
        <v>25</v>
      </c>
      <c r="B9" s="207"/>
      <c r="C9" s="208"/>
      <c r="D9" s="209"/>
      <c r="E9" s="118"/>
      <c r="F9" s="118"/>
      <c r="G9" s="118"/>
      <c r="H9" s="119"/>
    </row>
    <row r="10" spans="1:8" ht="15" customHeight="1">
      <c r="A10" s="221" t="s">
        <v>90</v>
      </c>
      <c r="B10" s="223"/>
      <c r="C10" s="224"/>
      <c r="D10" s="224"/>
      <c r="E10" s="120"/>
      <c r="F10" s="120"/>
      <c r="G10" s="120"/>
      <c r="H10" s="121"/>
    </row>
    <row r="11" spans="1:8" ht="42.75" customHeight="1" thickBot="1">
      <c r="A11" s="202" t="s">
        <v>1</v>
      </c>
      <c r="B11" s="203"/>
      <c r="C11" s="204"/>
      <c r="D11" s="205"/>
      <c r="E11" s="122"/>
      <c r="F11" s="122"/>
      <c r="G11" s="122"/>
      <c r="H11" s="123"/>
    </row>
    <row r="12" spans="1:8" ht="27.75" customHeight="1" thickBot="1" thickTop="1">
      <c r="A12" s="220" t="s">
        <v>50</v>
      </c>
      <c r="B12" s="220"/>
      <c r="C12" s="229"/>
      <c r="D12" s="230"/>
      <c r="E12" s="124"/>
      <c r="F12" s="124"/>
      <c r="G12" s="124"/>
      <c r="H12" s="125"/>
    </row>
    <row r="13" spans="1:4" ht="15" customHeight="1" thickBot="1" thickTop="1">
      <c r="A13" s="226" t="s">
        <v>87</v>
      </c>
      <c r="B13" s="226"/>
      <c r="C13" s="228" t="s">
        <v>254</v>
      </c>
      <c r="D13" s="228"/>
    </row>
    <row r="14" spans="1:4" ht="15.75" thickBot="1" thickTop="1">
      <c r="A14" s="226"/>
      <c r="B14" s="226"/>
      <c r="C14" s="228"/>
      <c r="D14" s="228"/>
    </row>
    <row r="15" ht="14.25" customHeight="1" thickBot="1" thickTop="1"/>
    <row r="16" spans="1:4" ht="15.75" thickTop="1">
      <c r="A16" s="214" t="s">
        <v>0</v>
      </c>
      <c r="B16" s="215"/>
      <c r="C16" s="216" t="s">
        <v>235</v>
      </c>
      <c r="D16" s="217"/>
    </row>
    <row r="17" spans="1:4" ht="15">
      <c r="A17" s="218" t="s">
        <v>88</v>
      </c>
      <c r="B17" s="219"/>
      <c r="C17" s="216">
        <v>7002013181</v>
      </c>
      <c r="D17" s="217"/>
    </row>
    <row r="18" spans="1:4" ht="15">
      <c r="A18" s="218" t="s">
        <v>31</v>
      </c>
      <c r="B18" s="219"/>
      <c r="C18" s="216">
        <v>700201001</v>
      </c>
      <c r="D18" s="217"/>
    </row>
    <row r="19" spans="1:4" ht="15">
      <c r="A19" s="218" t="s">
        <v>89</v>
      </c>
      <c r="B19" s="219"/>
      <c r="C19" s="216" t="s">
        <v>232</v>
      </c>
      <c r="D19" s="217"/>
    </row>
    <row r="20" spans="1:4" ht="29.25" customHeight="1">
      <c r="A20" s="233" t="s">
        <v>93</v>
      </c>
      <c r="B20" s="234"/>
      <c r="C20" s="235"/>
      <c r="D20" s="235"/>
    </row>
    <row r="21" spans="1:4" ht="32.25" customHeight="1">
      <c r="A21" s="206" t="s">
        <v>25</v>
      </c>
      <c r="B21" s="236"/>
      <c r="C21" s="231"/>
      <c r="D21" s="232"/>
    </row>
    <row r="22" spans="1:4" ht="15">
      <c r="A22" s="221" t="s">
        <v>91</v>
      </c>
      <c r="B22" s="222"/>
      <c r="C22" s="231"/>
      <c r="D22" s="232"/>
    </row>
    <row r="23" spans="1:4" ht="15.75" thickBot="1">
      <c r="A23" s="221" t="s">
        <v>1</v>
      </c>
      <c r="B23" s="222"/>
      <c r="C23" s="231"/>
      <c r="D23" s="232"/>
    </row>
    <row r="24" spans="1:4" ht="16.5" thickBot="1" thickTop="1">
      <c r="A24" s="220" t="s">
        <v>50</v>
      </c>
      <c r="B24" s="220"/>
      <c r="C24" s="220" t="s">
        <v>6</v>
      </c>
      <c r="D24" s="220"/>
    </row>
    <row r="25" spans="1:4" ht="15.75" thickBot="1" thickTop="1">
      <c r="A25" s="226" t="s">
        <v>92</v>
      </c>
      <c r="B25" s="226"/>
      <c r="C25" s="227" t="s">
        <v>254</v>
      </c>
      <c r="D25" s="227"/>
    </row>
    <row r="26" spans="1:4" ht="15.75" thickBot="1" thickTop="1">
      <c r="A26" s="226"/>
      <c r="B26" s="226"/>
      <c r="C26" s="227"/>
      <c r="D26" s="227"/>
    </row>
    <row r="27" ht="15" thickTop="1"/>
    <row r="29" spans="1:9" ht="33" customHeight="1">
      <c r="A29" s="225" t="s">
        <v>110</v>
      </c>
      <c r="B29" s="225"/>
      <c r="C29" s="225"/>
      <c r="D29" s="225"/>
      <c r="E29" s="33"/>
      <c r="F29" s="33"/>
      <c r="G29" s="33"/>
      <c r="H29" s="33"/>
      <c r="I29" s="33"/>
    </row>
    <row r="30" spans="1:9" ht="64.5" customHeight="1">
      <c r="A30" s="225" t="s">
        <v>217</v>
      </c>
      <c r="B30" s="225"/>
      <c r="C30" s="225"/>
      <c r="D30" s="225"/>
      <c r="E30" s="33"/>
      <c r="F30" s="33"/>
      <c r="G30" s="33"/>
      <c r="H30" s="33"/>
      <c r="I30" s="33"/>
    </row>
  </sheetData>
  <sheetProtection/>
  <mergeCells count="43">
    <mergeCell ref="A17:B17"/>
    <mergeCell ref="C17:D17"/>
    <mergeCell ref="A18:B18"/>
    <mergeCell ref="C18:D18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13:B14"/>
    <mergeCell ref="C13:D14"/>
    <mergeCell ref="A16:B16"/>
    <mergeCell ref="A12:B12"/>
    <mergeCell ref="C12:D12"/>
    <mergeCell ref="C16:D16"/>
    <mergeCell ref="A29:D29"/>
    <mergeCell ref="A30:D30"/>
    <mergeCell ref="A25:B26"/>
    <mergeCell ref="C25:D26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0">
      <selection activeCell="B23" sqref="B23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237" t="s">
        <v>218</v>
      </c>
      <c r="B2" s="237"/>
      <c r="C2" s="2"/>
    </row>
    <row r="3" spans="1:3" ht="15.75" thickTop="1">
      <c r="A3" s="39" t="s">
        <v>0</v>
      </c>
      <c r="B3" s="96" t="s">
        <v>235</v>
      </c>
      <c r="C3" s="4"/>
    </row>
    <row r="4" spans="1:3" ht="15">
      <c r="A4" s="40" t="s">
        <v>30</v>
      </c>
      <c r="B4" s="96">
        <v>7002013181</v>
      </c>
      <c r="C4" s="133"/>
    </row>
    <row r="5" spans="1:3" ht="15">
      <c r="A5" s="40" t="s">
        <v>31</v>
      </c>
      <c r="B5" s="96">
        <v>700201001</v>
      </c>
      <c r="C5" s="133"/>
    </row>
    <row r="6" spans="1:3" ht="15.75" thickBot="1">
      <c r="A6" s="40" t="s">
        <v>89</v>
      </c>
      <c r="B6" s="96" t="s">
        <v>232</v>
      </c>
      <c r="C6" s="133"/>
    </row>
    <row r="7" spans="1:2" ht="75" thickTop="1">
      <c r="A7" s="41" t="s">
        <v>100</v>
      </c>
      <c r="B7" s="132"/>
    </row>
    <row r="8" spans="1:2" ht="30">
      <c r="A8" s="43" t="s">
        <v>25</v>
      </c>
      <c r="B8" s="44"/>
    </row>
    <row r="9" spans="1:2" ht="15">
      <c r="A9" s="45" t="s">
        <v>90</v>
      </c>
      <c r="B9" s="44"/>
    </row>
    <row r="10" spans="1:2" ht="15.75" thickBot="1">
      <c r="A10" s="46" t="s">
        <v>1</v>
      </c>
      <c r="B10" s="47"/>
    </row>
    <row r="11" spans="1:2" ht="16.5" thickBot="1" thickTop="1">
      <c r="A11" s="6" t="s">
        <v>50</v>
      </c>
      <c r="B11" s="6" t="s">
        <v>6</v>
      </c>
    </row>
    <row r="12" spans="1:2" ht="52.5" customHeight="1" thickBot="1" thickTop="1">
      <c r="A12" s="8" t="s">
        <v>28</v>
      </c>
      <c r="B12" s="127" t="s">
        <v>254</v>
      </c>
    </row>
    <row r="13" ht="15.75" thickBot="1" thickTop="1">
      <c r="B13" s="3"/>
    </row>
    <row r="14" spans="1:3" ht="15.75" thickTop="1">
      <c r="A14" s="39" t="s">
        <v>0</v>
      </c>
      <c r="B14" s="96" t="s">
        <v>235</v>
      </c>
      <c r="C14" s="1"/>
    </row>
    <row r="15" spans="1:2" ht="15">
      <c r="A15" s="40" t="s">
        <v>30</v>
      </c>
      <c r="B15" s="96">
        <v>7002013181</v>
      </c>
    </row>
    <row r="16" spans="1:2" ht="15">
      <c r="A16" s="40" t="s">
        <v>31</v>
      </c>
      <c r="B16" s="96">
        <v>700201001</v>
      </c>
    </row>
    <row r="17" spans="1:2" ht="15.75" thickBot="1">
      <c r="A17" s="40" t="s">
        <v>89</v>
      </c>
      <c r="B17" s="96" t="s">
        <v>232</v>
      </c>
    </row>
    <row r="18" spans="1:2" ht="62.25" customHeight="1" thickTop="1">
      <c r="A18" s="41" t="s">
        <v>135</v>
      </c>
      <c r="B18" s="42"/>
    </row>
    <row r="19" spans="1:2" ht="30">
      <c r="A19" s="43" t="s">
        <v>25</v>
      </c>
      <c r="B19" s="44"/>
    </row>
    <row r="20" spans="1:2" ht="15">
      <c r="A20" s="45" t="s">
        <v>90</v>
      </c>
      <c r="B20" s="44"/>
    </row>
    <row r="21" spans="1:2" ht="15.75" thickBot="1">
      <c r="A21" s="46" t="s">
        <v>1</v>
      </c>
      <c r="B21" s="47"/>
    </row>
    <row r="22" spans="1:2" ht="16.5" thickBot="1" thickTop="1">
      <c r="A22" s="6" t="s">
        <v>50</v>
      </c>
      <c r="B22" s="6" t="s">
        <v>6</v>
      </c>
    </row>
    <row r="23" spans="1:2" ht="42" customHeight="1" thickBot="1" thickTop="1">
      <c r="A23" s="8" t="s">
        <v>29</v>
      </c>
      <c r="B23" s="127" t="s">
        <v>254</v>
      </c>
    </row>
    <row r="24" ht="15" thickTop="1"/>
    <row r="25" spans="1:4" ht="36" customHeight="1">
      <c r="A25" s="238" t="s">
        <v>110</v>
      </c>
      <c r="B25" s="238"/>
      <c r="C25" s="33"/>
      <c r="D25" s="33"/>
    </row>
    <row r="26" spans="1:4" ht="60.75" customHeight="1">
      <c r="A26" s="238" t="s">
        <v>217</v>
      </c>
      <c r="B26" s="238"/>
      <c r="C26" s="33"/>
      <c r="D26" s="33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8"/>
  <sheetViews>
    <sheetView workbookViewId="0" topLeftCell="A40">
      <selection activeCell="E51" sqref="E51"/>
    </sheetView>
  </sheetViews>
  <sheetFormatPr defaultColWidth="9.140625" defaultRowHeight="15"/>
  <cols>
    <col min="1" max="1" width="51.28125" style="0" customWidth="1"/>
    <col min="2" max="2" width="60.7109375" style="99" customWidth="1"/>
    <col min="3" max="3" width="9.8515625" style="0" bestFit="1" customWidth="1"/>
  </cols>
  <sheetData>
    <row r="2" spans="1:2" ht="36" customHeight="1">
      <c r="A2" s="240" t="s">
        <v>219</v>
      </c>
      <c r="B2" s="241"/>
    </row>
    <row r="3" ht="14.25" customHeight="1"/>
    <row r="4" spans="1:2" ht="15">
      <c r="A4" s="134" t="s">
        <v>0</v>
      </c>
      <c r="B4" s="96" t="s">
        <v>235</v>
      </c>
    </row>
    <row r="5" spans="1:2" ht="15">
      <c r="A5" s="134" t="s">
        <v>30</v>
      </c>
      <c r="B5" s="96">
        <v>7002013181</v>
      </c>
    </row>
    <row r="6" spans="1:2" ht="15">
      <c r="A6" s="134" t="s">
        <v>31</v>
      </c>
      <c r="B6" s="96">
        <v>700201001</v>
      </c>
    </row>
    <row r="7" spans="1:2" ht="15">
      <c r="A7" s="134" t="s">
        <v>89</v>
      </c>
      <c r="B7" s="96" t="s">
        <v>232</v>
      </c>
    </row>
    <row r="8" spans="1:2" ht="15">
      <c r="A8" s="134" t="s">
        <v>94</v>
      </c>
      <c r="B8" s="96" t="s">
        <v>255</v>
      </c>
    </row>
    <row r="10" ht="14.25" customHeight="1" thickBot="1"/>
    <row r="11" spans="1:2" ht="16.5" thickBot="1" thickTop="1">
      <c r="A11" s="135" t="s">
        <v>5</v>
      </c>
      <c r="B11" s="136" t="s">
        <v>6</v>
      </c>
    </row>
    <row r="12" spans="1:2" ht="31.5" customHeight="1" thickBot="1" thickTop="1">
      <c r="A12" s="54" t="s">
        <v>111</v>
      </c>
      <c r="B12" s="100" t="s">
        <v>256</v>
      </c>
    </row>
    <row r="13" spans="1:2" ht="16.5" thickBot="1" thickTop="1">
      <c r="A13" s="54" t="s">
        <v>257</v>
      </c>
      <c r="B13" s="110">
        <v>166346.669</v>
      </c>
    </row>
    <row r="14" spans="1:4" ht="48.75" customHeight="1" thickTop="1">
      <c r="A14" s="48" t="s">
        <v>112</v>
      </c>
      <c r="B14" s="111">
        <v>158042.664</v>
      </c>
      <c r="D14" s="105"/>
    </row>
    <row r="15" spans="1:2" ht="28.5">
      <c r="A15" s="49" t="s">
        <v>47</v>
      </c>
      <c r="B15" s="137"/>
    </row>
    <row r="16" spans="1:3" ht="14.25">
      <c r="A16" s="49" t="s">
        <v>191</v>
      </c>
      <c r="B16" s="138">
        <f>'[1]Т2.1'!B11</f>
        <v>64744.04182</v>
      </c>
      <c r="C16" s="139"/>
    </row>
    <row r="17" spans="1:3" ht="42.75">
      <c r="A17" s="49" t="s">
        <v>49</v>
      </c>
      <c r="B17" s="137">
        <v>16426.17193</v>
      </c>
      <c r="C17" s="139"/>
    </row>
    <row r="18" spans="1:2" ht="14.25">
      <c r="A18" s="50" t="s">
        <v>95</v>
      </c>
      <c r="B18" s="140">
        <f>16426.17195/B19</f>
        <v>3.058866065675733</v>
      </c>
    </row>
    <row r="19" spans="1:2" ht="14.25">
      <c r="A19" s="50" t="s">
        <v>51</v>
      </c>
      <c r="B19" s="138">
        <v>5370.02</v>
      </c>
    </row>
    <row r="20" spans="1:2" ht="35.25" customHeight="1">
      <c r="A20" s="49" t="s">
        <v>52</v>
      </c>
      <c r="B20" s="138">
        <v>1191.225</v>
      </c>
    </row>
    <row r="21" spans="1:2" ht="28.5">
      <c r="A21" s="49" t="s">
        <v>53</v>
      </c>
      <c r="B21" s="138"/>
    </row>
    <row r="22" spans="1:2" ht="42.75">
      <c r="A22" s="49" t="s">
        <v>54</v>
      </c>
      <c r="B22" s="138">
        <f>25271.43402+8592.28757+50.54287</f>
        <v>33914.26446</v>
      </c>
    </row>
    <row r="23" spans="1:2" ht="42.75">
      <c r="A23" s="49" t="s">
        <v>55</v>
      </c>
      <c r="B23" s="138">
        <v>6548.34287</v>
      </c>
    </row>
    <row r="24" spans="1:2" ht="14.25">
      <c r="A24" s="49" t="s">
        <v>258</v>
      </c>
      <c r="B24" s="138">
        <f>559.34542</f>
        <v>559.34542</v>
      </c>
    </row>
    <row r="25" spans="1:2" ht="28.5">
      <c r="A25" s="49" t="s">
        <v>56</v>
      </c>
      <c r="B25" s="138">
        <v>17423.16285</v>
      </c>
    </row>
    <row r="26" spans="1:2" ht="28.5">
      <c r="A26" s="51" t="s">
        <v>57</v>
      </c>
      <c r="B26" s="138"/>
    </row>
    <row r="27" spans="1:2" ht="28.5">
      <c r="A27" s="49" t="s">
        <v>58</v>
      </c>
      <c r="B27" s="138">
        <v>11925.52544</v>
      </c>
    </row>
    <row r="28" spans="1:2" ht="28.5">
      <c r="A28" s="51" t="s">
        <v>59</v>
      </c>
      <c r="B28" s="104">
        <v>7568.22825</v>
      </c>
    </row>
    <row r="29" spans="1:2" ht="28.5">
      <c r="A29" s="49" t="s">
        <v>60</v>
      </c>
      <c r="B29" s="141">
        <f>3984.92144</f>
        <v>3984.92144</v>
      </c>
    </row>
    <row r="30" spans="1:2" ht="60" thickBot="1">
      <c r="A30" s="52" t="s">
        <v>192</v>
      </c>
      <c r="B30" s="142">
        <v>9425.85029</v>
      </c>
    </row>
    <row r="31" spans="1:2" ht="30" thickBot="1" thickTop="1">
      <c r="A31" s="53" t="s">
        <v>113</v>
      </c>
      <c r="B31" s="112">
        <v>8304.01</v>
      </c>
    </row>
    <row r="32" spans="1:2" ht="15" thickTop="1">
      <c r="A32" s="48" t="s">
        <v>114</v>
      </c>
      <c r="B32" s="101"/>
    </row>
    <row r="33" spans="1:2" ht="91.5" customHeight="1" thickBot="1">
      <c r="A33" s="52" t="s">
        <v>7</v>
      </c>
      <c r="B33" s="103"/>
    </row>
    <row r="34" spans="1:2" ht="29.25" thickTop="1">
      <c r="A34" s="48" t="s">
        <v>115</v>
      </c>
      <c r="B34" s="101"/>
    </row>
    <row r="35" spans="1:2" ht="29.25" thickBot="1">
      <c r="A35" s="52" t="s">
        <v>9</v>
      </c>
      <c r="B35" s="103"/>
    </row>
    <row r="36" spans="1:2" ht="44.25" thickBot="1" thickTop="1">
      <c r="A36" s="54" t="s">
        <v>259</v>
      </c>
      <c r="B36" s="100"/>
    </row>
    <row r="37" spans="1:2" ht="15.75" thickBot="1" thickTop="1">
      <c r="A37" s="54" t="s">
        <v>116</v>
      </c>
      <c r="B37" s="100">
        <f>'[3]Прил 1'!$F$31</f>
        <v>65.732</v>
      </c>
    </row>
    <row r="38" spans="1:2" ht="15.75" thickBot="1" thickTop="1">
      <c r="A38" s="54" t="s">
        <v>117</v>
      </c>
      <c r="B38" s="100">
        <f>'[3]Прил 3 Т.3.2'!$V$31</f>
        <v>35.650999999999996</v>
      </c>
    </row>
    <row r="39" spans="1:2" ht="15.75" thickBot="1" thickTop="1">
      <c r="A39" s="54" t="s">
        <v>118</v>
      </c>
      <c r="B39" s="113">
        <v>130.81</v>
      </c>
    </row>
    <row r="40" spans="1:2" ht="15.75" thickBot="1" thickTop="1">
      <c r="A40" s="54" t="s">
        <v>119</v>
      </c>
      <c r="B40" s="100">
        <v>0</v>
      </c>
    </row>
    <row r="41" spans="1:2" ht="29.25" thickTop="1">
      <c r="A41" s="48" t="s">
        <v>120</v>
      </c>
      <c r="B41" s="101">
        <v>103.777</v>
      </c>
    </row>
    <row r="42" spans="1:2" ht="14.25">
      <c r="A42" s="49" t="s">
        <v>8</v>
      </c>
      <c r="B42" s="102">
        <v>45.18</v>
      </c>
    </row>
    <row r="43" spans="1:2" ht="15" thickBot="1">
      <c r="A43" s="52" t="s">
        <v>97</v>
      </c>
      <c r="B43" s="103">
        <f>B41-B42</f>
        <v>58.597</v>
      </c>
    </row>
    <row r="44" spans="1:2" ht="32.25" customHeight="1" thickBot="1" thickTop="1">
      <c r="A44" s="54" t="s">
        <v>121</v>
      </c>
      <c r="B44" s="100">
        <v>19.38</v>
      </c>
    </row>
    <row r="45" spans="1:2" ht="30" thickBot="1" thickTop="1">
      <c r="A45" s="54" t="s">
        <v>122</v>
      </c>
      <c r="B45" s="100">
        <f>'[2]Исх.данные'!$C$19/1000</f>
        <v>113.83561999999999</v>
      </c>
    </row>
    <row r="46" spans="1:2" ht="30" thickBot="1" thickTop="1">
      <c r="A46" s="54" t="s">
        <v>123</v>
      </c>
      <c r="B46" s="100">
        <v>0</v>
      </c>
    </row>
    <row r="47" spans="1:2" ht="15.75" thickBot="1" thickTop="1">
      <c r="A47" s="54" t="s">
        <v>124</v>
      </c>
      <c r="B47" s="100">
        <v>0</v>
      </c>
    </row>
    <row r="48" spans="1:2" ht="15.75" thickBot="1" thickTop="1">
      <c r="A48" s="54" t="s">
        <v>125</v>
      </c>
      <c r="B48" s="100">
        <v>14</v>
      </c>
    </row>
    <row r="49" spans="1:2" ht="15.75" thickBot="1" thickTop="1">
      <c r="A49" s="54" t="s">
        <v>126</v>
      </c>
      <c r="B49" s="100">
        <v>0</v>
      </c>
    </row>
    <row r="50" spans="1:2" ht="30" thickBot="1" thickTop="1">
      <c r="A50" s="54" t="s">
        <v>127</v>
      </c>
      <c r="B50" s="100">
        <v>173.64</v>
      </c>
    </row>
    <row r="51" spans="1:2" ht="44.25" thickBot="1" thickTop="1">
      <c r="A51" s="54" t="s">
        <v>128</v>
      </c>
      <c r="B51" s="100">
        <v>176.4</v>
      </c>
    </row>
    <row r="52" spans="1:2" ht="44.25" thickBot="1" thickTop="1">
      <c r="A52" s="54" t="s">
        <v>129</v>
      </c>
      <c r="B52" s="100">
        <v>41.12</v>
      </c>
    </row>
    <row r="53" spans="1:2" ht="44.25" thickBot="1" thickTop="1">
      <c r="A53" s="54" t="s">
        <v>130</v>
      </c>
      <c r="B53" s="109">
        <v>0.2416</v>
      </c>
    </row>
    <row r="54" ht="15" thickTop="1"/>
    <row r="55" spans="1:2" ht="30" customHeight="1">
      <c r="A55" s="238" t="s">
        <v>136</v>
      </c>
      <c r="B55" s="238"/>
    </row>
    <row r="56" spans="1:2" ht="33" customHeight="1">
      <c r="A56" s="239" t="s">
        <v>147</v>
      </c>
      <c r="B56" s="239"/>
    </row>
    <row r="57" spans="1:2" ht="105.75" customHeight="1">
      <c r="A57" s="238" t="s">
        <v>260</v>
      </c>
      <c r="B57" s="238"/>
    </row>
    <row r="58" spans="1:2" ht="33.75" customHeight="1">
      <c r="A58" s="238" t="s">
        <v>137</v>
      </c>
      <c r="B58" s="238"/>
    </row>
    <row r="62" ht="14.25" customHeight="1"/>
  </sheetData>
  <sheetProtection/>
  <mergeCells count="5">
    <mergeCell ref="A55:B55"/>
    <mergeCell ref="A56:B56"/>
    <mergeCell ref="A2:B2"/>
    <mergeCell ref="A58:B58"/>
    <mergeCell ref="A57:B57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workbookViewId="0" topLeftCell="A7">
      <selection activeCell="B16" sqref="B16"/>
    </sheetView>
  </sheetViews>
  <sheetFormatPr defaultColWidth="9.140625" defaultRowHeight="15"/>
  <cols>
    <col min="1" max="1" width="55.8515625" style="60" customWidth="1"/>
    <col min="2" max="2" width="44.8515625" style="60" customWidth="1"/>
    <col min="3" max="3" width="25.8515625" style="60" customWidth="1"/>
    <col min="4" max="16384" width="9.140625" style="60" customWidth="1"/>
  </cols>
  <sheetData>
    <row r="1" spans="1:2" ht="14.25">
      <c r="A1" s="240" t="s">
        <v>220</v>
      </c>
      <c r="B1" s="242"/>
    </row>
    <row r="2" spans="1:2" ht="15">
      <c r="A2" s="134" t="s">
        <v>0</v>
      </c>
      <c r="B2" s="96" t="s">
        <v>235</v>
      </c>
    </row>
    <row r="3" spans="1:2" ht="15">
      <c r="A3" s="134" t="s">
        <v>30</v>
      </c>
      <c r="B3" s="96">
        <v>7002013181</v>
      </c>
    </row>
    <row r="4" spans="1:2" ht="15">
      <c r="A4" s="134" t="s">
        <v>31</v>
      </c>
      <c r="B4" s="96">
        <v>700201001</v>
      </c>
    </row>
    <row r="5" spans="1:2" ht="15">
      <c r="A5" s="134" t="s">
        <v>89</v>
      </c>
      <c r="B5" s="96" t="s">
        <v>232</v>
      </c>
    </row>
    <row r="6" spans="1:2" ht="15">
      <c r="A6" s="134" t="s">
        <v>94</v>
      </c>
      <c r="B6" s="96" t="s">
        <v>261</v>
      </c>
    </row>
    <row r="7" ht="15" thickBot="1"/>
    <row r="8" spans="1:2" ht="16.5" thickBot="1" thickTop="1">
      <c r="A8" s="135" t="s">
        <v>5</v>
      </c>
      <c r="B8" s="136" t="s">
        <v>6</v>
      </c>
    </row>
    <row r="9" spans="1:2" s="56" customFormat="1" ht="15.75" thickTop="1">
      <c r="A9" s="61" t="s">
        <v>193</v>
      </c>
      <c r="B9" s="55"/>
    </row>
    <row r="10" spans="1:2" s="56" customFormat="1" ht="15">
      <c r="A10" s="62" t="s">
        <v>148</v>
      </c>
      <c r="B10" s="106"/>
    </row>
    <row r="11" spans="1:2" s="56" customFormat="1" ht="14.25">
      <c r="A11" s="57" t="s">
        <v>171</v>
      </c>
      <c r="B11" s="107">
        <v>64744.04182</v>
      </c>
    </row>
    <row r="12" spans="1:2" s="56" customFormat="1" ht="14.25">
      <c r="A12" s="57" t="s">
        <v>170</v>
      </c>
      <c r="B12" s="107">
        <v>1987.9</v>
      </c>
    </row>
    <row r="13" spans="1:2" s="56" customFormat="1" ht="14.25">
      <c r="A13" s="57" t="s">
        <v>150</v>
      </c>
      <c r="B13" s="107">
        <v>32569.12</v>
      </c>
    </row>
    <row r="14" spans="1:2" s="56" customFormat="1" ht="14.25">
      <c r="A14" s="57" t="s">
        <v>48</v>
      </c>
      <c r="B14" s="107" t="s">
        <v>236</v>
      </c>
    </row>
    <row r="15" spans="1:2" s="56" customFormat="1" ht="15">
      <c r="A15" s="62" t="s">
        <v>151</v>
      </c>
      <c r="B15" s="106"/>
    </row>
    <row r="16" spans="1:2" s="56" customFormat="1" ht="14.25">
      <c r="A16" s="57" t="s">
        <v>173</v>
      </c>
      <c r="B16" s="106"/>
    </row>
    <row r="17" spans="1:2" s="56" customFormat="1" ht="28.5">
      <c r="A17" s="57" t="s">
        <v>152</v>
      </c>
      <c r="B17" s="106"/>
    </row>
    <row r="18" spans="1:2" s="56" customFormat="1" ht="14.25">
      <c r="A18" s="57" t="s">
        <v>153</v>
      </c>
      <c r="B18" s="106"/>
    </row>
    <row r="19" spans="1:2" s="56" customFormat="1" ht="14.25">
      <c r="A19" s="57" t="s">
        <v>48</v>
      </c>
      <c r="B19" s="106"/>
    </row>
    <row r="20" spans="1:2" s="56" customFormat="1" ht="15">
      <c r="A20" s="63" t="s">
        <v>154</v>
      </c>
      <c r="B20" s="106"/>
    </row>
    <row r="21" spans="1:2" s="56" customFormat="1" ht="28.5">
      <c r="A21" s="57" t="s">
        <v>172</v>
      </c>
      <c r="B21" s="106"/>
    </row>
    <row r="22" spans="1:2" s="56" customFormat="1" ht="14.25">
      <c r="A22" s="57" t="s">
        <v>174</v>
      </c>
      <c r="B22" s="106"/>
    </row>
    <row r="23" spans="1:2" s="56" customFormat="1" ht="14.25">
      <c r="A23" s="57" t="s">
        <v>153</v>
      </c>
      <c r="B23" s="106"/>
    </row>
    <row r="24" spans="1:2" s="56" customFormat="1" ht="14.25">
      <c r="A24" s="57" t="s">
        <v>48</v>
      </c>
      <c r="B24" s="106"/>
    </row>
    <row r="25" spans="1:2" s="56" customFormat="1" ht="15">
      <c r="A25" s="63" t="s">
        <v>156</v>
      </c>
      <c r="B25" s="106"/>
    </row>
    <row r="26" spans="1:2" s="56" customFormat="1" ht="28.5">
      <c r="A26" s="57" t="s">
        <v>175</v>
      </c>
      <c r="B26" s="106"/>
    </row>
    <row r="27" spans="1:2" s="56" customFormat="1" ht="14.25">
      <c r="A27" s="57" t="s">
        <v>155</v>
      </c>
      <c r="B27" s="55"/>
    </row>
    <row r="28" spans="1:2" s="56" customFormat="1" ht="14.25">
      <c r="A28" s="57" t="s">
        <v>153</v>
      </c>
      <c r="B28" s="55"/>
    </row>
    <row r="29" spans="1:2" s="56" customFormat="1" ht="14.25">
      <c r="A29" s="57" t="s">
        <v>48</v>
      </c>
      <c r="B29" s="55"/>
    </row>
    <row r="30" spans="1:2" s="56" customFormat="1" ht="15">
      <c r="A30" s="62" t="s">
        <v>157</v>
      </c>
      <c r="B30" s="55"/>
    </row>
    <row r="31" spans="1:2" s="56" customFormat="1" ht="14.25">
      <c r="A31" s="57" t="s">
        <v>176</v>
      </c>
      <c r="B31" s="55"/>
    </row>
    <row r="32" spans="1:2" s="56" customFormat="1" ht="14.25">
      <c r="A32" s="57" t="s">
        <v>155</v>
      </c>
      <c r="B32" s="55"/>
    </row>
    <row r="33" spans="1:2" s="56" customFormat="1" ht="14.25">
      <c r="A33" s="57" t="s">
        <v>158</v>
      </c>
      <c r="B33" s="55"/>
    </row>
    <row r="34" spans="1:2" s="56" customFormat="1" ht="14.25">
      <c r="A34" s="57" t="s">
        <v>48</v>
      </c>
      <c r="B34" s="55"/>
    </row>
    <row r="35" spans="1:2" s="56" customFormat="1" ht="15">
      <c r="A35" s="62" t="s">
        <v>159</v>
      </c>
      <c r="B35" s="55"/>
    </row>
    <row r="36" spans="1:2" s="56" customFormat="1" ht="14.25">
      <c r="A36" s="57" t="s">
        <v>177</v>
      </c>
      <c r="B36" s="55"/>
    </row>
    <row r="37" spans="1:2" s="56" customFormat="1" ht="14.25">
      <c r="A37" s="57" t="s">
        <v>149</v>
      </c>
      <c r="B37" s="55"/>
    </row>
    <row r="38" spans="1:2" s="56" customFormat="1" ht="14.25">
      <c r="A38" s="57" t="s">
        <v>178</v>
      </c>
      <c r="B38" s="55"/>
    </row>
    <row r="39" spans="1:2" s="56" customFormat="1" ht="14.25">
      <c r="A39" s="57" t="s">
        <v>48</v>
      </c>
      <c r="B39" s="55"/>
    </row>
    <row r="40" spans="1:2" s="56" customFormat="1" ht="15">
      <c r="A40" s="62" t="s">
        <v>160</v>
      </c>
      <c r="B40" s="55"/>
    </row>
    <row r="41" spans="1:2" s="56" customFormat="1" ht="14.25">
      <c r="A41" s="57" t="s">
        <v>179</v>
      </c>
      <c r="B41" s="108"/>
    </row>
    <row r="42" spans="1:2" s="56" customFormat="1" ht="14.25">
      <c r="A42" s="57" t="s">
        <v>149</v>
      </c>
      <c r="B42" s="107"/>
    </row>
    <row r="43" spans="1:2" s="56" customFormat="1" ht="14.25">
      <c r="A43" s="57" t="s">
        <v>178</v>
      </c>
      <c r="B43" s="107"/>
    </row>
    <row r="44" spans="1:2" s="56" customFormat="1" ht="14.25">
      <c r="A44" s="57" t="s">
        <v>48</v>
      </c>
      <c r="B44" s="107"/>
    </row>
    <row r="45" spans="1:2" s="56" customFormat="1" ht="15">
      <c r="A45" s="62" t="s">
        <v>161</v>
      </c>
      <c r="B45" s="55"/>
    </row>
    <row r="46" spans="1:2" s="56" customFormat="1" ht="14.25">
      <c r="A46" s="57" t="s">
        <v>181</v>
      </c>
      <c r="B46" s="55"/>
    </row>
    <row r="47" spans="1:2" s="56" customFormat="1" ht="14.25">
      <c r="A47" s="57" t="s">
        <v>149</v>
      </c>
      <c r="B47" s="55"/>
    </row>
    <row r="48" spans="1:2" s="56" customFormat="1" ht="14.25">
      <c r="A48" s="57" t="s">
        <v>178</v>
      </c>
      <c r="B48" s="55"/>
    </row>
    <row r="49" spans="1:2" s="56" customFormat="1" ht="14.25">
      <c r="A49" s="57" t="s">
        <v>48</v>
      </c>
      <c r="B49" s="55"/>
    </row>
    <row r="50" spans="1:2" s="56" customFormat="1" ht="15">
      <c r="A50" s="62" t="s">
        <v>162</v>
      </c>
      <c r="B50" s="55"/>
    </row>
    <row r="51" spans="1:2" s="56" customFormat="1" ht="14.25">
      <c r="A51" s="57" t="s">
        <v>182</v>
      </c>
      <c r="B51" s="55"/>
    </row>
    <row r="52" spans="1:2" s="56" customFormat="1" ht="14.25">
      <c r="A52" s="57" t="s">
        <v>149</v>
      </c>
      <c r="B52" s="55"/>
    </row>
    <row r="53" spans="1:2" s="56" customFormat="1" ht="14.25">
      <c r="A53" s="57" t="s">
        <v>178</v>
      </c>
      <c r="B53" s="55"/>
    </row>
    <row r="54" spans="1:2" s="56" customFormat="1" ht="14.25">
      <c r="A54" s="57" t="s">
        <v>48</v>
      </c>
      <c r="B54" s="55"/>
    </row>
    <row r="55" spans="1:2" s="56" customFormat="1" ht="15">
      <c r="A55" s="62" t="s">
        <v>163</v>
      </c>
      <c r="B55" s="55"/>
    </row>
    <row r="56" spans="1:2" s="56" customFormat="1" ht="14.25">
      <c r="A56" s="57" t="s">
        <v>183</v>
      </c>
      <c r="B56" s="55"/>
    </row>
    <row r="57" spans="1:2" s="56" customFormat="1" ht="14.25">
      <c r="A57" s="57" t="s">
        <v>149</v>
      </c>
      <c r="B57" s="55"/>
    </row>
    <row r="58" spans="1:2" s="56" customFormat="1" ht="14.25">
      <c r="A58" s="57" t="s">
        <v>178</v>
      </c>
      <c r="B58" s="55"/>
    </row>
    <row r="59" spans="1:2" s="56" customFormat="1" ht="14.25">
      <c r="A59" s="57" t="s">
        <v>48</v>
      </c>
      <c r="B59" s="55"/>
    </row>
    <row r="60" spans="1:2" s="56" customFormat="1" ht="15">
      <c r="A60" s="62" t="s">
        <v>164</v>
      </c>
      <c r="B60" s="55"/>
    </row>
    <row r="61" spans="1:2" s="56" customFormat="1" ht="14.25">
      <c r="A61" s="57" t="s">
        <v>184</v>
      </c>
      <c r="B61" s="55"/>
    </row>
    <row r="62" spans="1:2" s="56" customFormat="1" ht="14.25">
      <c r="A62" s="57" t="s">
        <v>149</v>
      </c>
      <c r="B62" s="55"/>
    </row>
    <row r="63" spans="1:2" s="56" customFormat="1" ht="14.25">
      <c r="A63" s="57" t="s">
        <v>178</v>
      </c>
      <c r="B63" s="55"/>
    </row>
    <row r="64" spans="1:2" s="56" customFormat="1" ht="14.25">
      <c r="A64" s="57" t="s">
        <v>48</v>
      </c>
      <c r="B64" s="55"/>
    </row>
    <row r="65" spans="1:2" s="56" customFormat="1" ht="15">
      <c r="A65" s="62" t="s">
        <v>165</v>
      </c>
      <c r="B65" s="55"/>
    </row>
    <row r="66" spans="1:2" s="56" customFormat="1" ht="14.25">
      <c r="A66" s="57" t="s">
        <v>185</v>
      </c>
      <c r="B66" s="55"/>
    </row>
    <row r="67" spans="1:2" s="56" customFormat="1" ht="14.25">
      <c r="A67" s="57" t="s">
        <v>149</v>
      </c>
      <c r="B67" s="55"/>
    </row>
    <row r="68" spans="1:2" s="56" customFormat="1" ht="14.25">
      <c r="A68" s="57" t="s">
        <v>178</v>
      </c>
      <c r="B68" s="55"/>
    </row>
    <row r="69" spans="1:2" s="56" customFormat="1" ht="14.25">
      <c r="A69" s="57" t="s">
        <v>48</v>
      </c>
      <c r="B69" s="55"/>
    </row>
    <row r="70" spans="1:2" s="56" customFormat="1" ht="15">
      <c r="A70" s="62" t="s">
        <v>166</v>
      </c>
      <c r="B70" s="55"/>
    </row>
    <row r="71" spans="1:2" s="56" customFormat="1" ht="14.25">
      <c r="A71" s="57" t="s">
        <v>186</v>
      </c>
      <c r="B71" s="55"/>
    </row>
    <row r="72" spans="1:2" s="56" customFormat="1" ht="14.25">
      <c r="A72" s="57" t="s">
        <v>149</v>
      </c>
      <c r="B72" s="55"/>
    </row>
    <row r="73" spans="1:2" s="56" customFormat="1" ht="14.25">
      <c r="A73" s="57" t="s">
        <v>178</v>
      </c>
      <c r="B73" s="55"/>
    </row>
    <row r="74" spans="1:2" s="56" customFormat="1" ht="14.25">
      <c r="A74" s="57" t="s">
        <v>48</v>
      </c>
      <c r="B74" s="55"/>
    </row>
    <row r="75" spans="1:2" s="56" customFormat="1" ht="15">
      <c r="A75" s="62" t="s">
        <v>167</v>
      </c>
      <c r="B75" s="55"/>
    </row>
    <row r="76" spans="1:2" s="56" customFormat="1" ht="14.25">
      <c r="A76" s="57" t="s">
        <v>187</v>
      </c>
      <c r="B76" s="55"/>
    </row>
    <row r="77" spans="1:2" s="56" customFormat="1" ht="14.25">
      <c r="A77" s="57" t="s">
        <v>149</v>
      </c>
      <c r="B77" s="55"/>
    </row>
    <row r="78" spans="1:2" s="56" customFormat="1" ht="14.25">
      <c r="A78" s="57" t="s">
        <v>178</v>
      </c>
      <c r="B78" s="55"/>
    </row>
    <row r="79" spans="1:2" s="56" customFormat="1" ht="14.25">
      <c r="A79" s="57" t="s">
        <v>48</v>
      </c>
      <c r="B79" s="55"/>
    </row>
    <row r="80" spans="1:2" ht="15">
      <c r="A80" s="62" t="s">
        <v>168</v>
      </c>
      <c r="B80" s="64"/>
    </row>
    <row r="81" spans="1:2" ht="14.25">
      <c r="A81" s="57" t="s">
        <v>180</v>
      </c>
      <c r="B81" s="64"/>
    </row>
    <row r="82" spans="1:2" ht="14.25">
      <c r="A82" s="57" t="s">
        <v>48</v>
      </c>
      <c r="B82" s="64"/>
    </row>
    <row r="83" spans="1:2" ht="14.25">
      <c r="A83" s="57" t="s">
        <v>205</v>
      </c>
      <c r="B83" s="64"/>
    </row>
    <row r="84" spans="1:2" ht="14.25">
      <c r="A84" s="57" t="s">
        <v>169</v>
      </c>
      <c r="B84" s="64"/>
    </row>
    <row r="85" spans="1:2" ht="15">
      <c r="A85" s="62" t="s">
        <v>188</v>
      </c>
      <c r="B85" s="64"/>
    </row>
    <row r="86" spans="1:2" s="56" customFormat="1" ht="14.25">
      <c r="A86" s="57" t="s">
        <v>190</v>
      </c>
      <c r="B86" s="55"/>
    </row>
    <row r="87" spans="1:2" s="56" customFormat="1" ht="14.25">
      <c r="A87" s="57" t="s">
        <v>149</v>
      </c>
      <c r="B87" s="55"/>
    </row>
    <row r="88" spans="1:2" s="56" customFormat="1" ht="14.25">
      <c r="A88" s="57" t="s">
        <v>178</v>
      </c>
      <c r="B88" s="55"/>
    </row>
    <row r="89" spans="1:2" s="56" customFormat="1" ht="15" thickBot="1">
      <c r="A89" s="57" t="s">
        <v>48</v>
      </c>
      <c r="B89" s="58"/>
    </row>
    <row r="90" ht="14.25">
      <c r="A90" s="59" t="s">
        <v>189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4.25">
      <c r="A2" s="200" t="s">
        <v>242</v>
      </c>
      <c r="B2" s="241"/>
    </row>
    <row r="3" spans="1:2" ht="57.75" customHeight="1">
      <c r="A3" s="241"/>
      <c r="B3" s="241"/>
    </row>
    <row r="4" spans="1:2" ht="15">
      <c r="A4" s="10" t="s">
        <v>0</v>
      </c>
      <c r="B4" s="96" t="s">
        <v>235</v>
      </c>
    </row>
    <row r="5" spans="1:2" ht="15">
      <c r="A5" s="10" t="s">
        <v>30</v>
      </c>
      <c r="B5" s="96">
        <v>7002013181</v>
      </c>
    </row>
    <row r="6" spans="1:2" ht="15">
      <c r="A6" s="10" t="s">
        <v>31</v>
      </c>
      <c r="B6" s="96">
        <v>700201001</v>
      </c>
    </row>
    <row r="7" spans="1:2" ht="15">
      <c r="A7" s="10" t="s">
        <v>89</v>
      </c>
      <c r="B7" s="96" t="s">
        <v>232</v>
      </c>
    </row>
    <row r="8" ht="15" thickBot="1"/>
    <row r="9" spans="1:2" ht="16.5" thickBot="1" thickTop="1">
      <c r="A9" s="6" t="s">
        <v>10</v>
      </c>
      <c r="B9" s="6" t="s">
        <v>6</v>
      </c>
    </row>
    <row r="10" spans="1:2" ht="15.75" thickBot="1" thickTop="1">
      <c r="A10" s="8" t="s">
        <v>11</v>
      </c>
      <c r="B10" s="114"/>
    </row>
    <row r="11" spans="1:2" ht="44.25" thickBot="1" thickTop="1">
      <c r="A11" s="11" t="s">
        <v>12</v>
      </c>
      <c r="B11" s="9"/>
    </row>
    <row r="12" spans="1:2" ht="30" thickBot="1" thickTop="1">
      <c r="A12" s="11" t="s">
        <v>13</v>
      </c>
      <c r="B12" s="9"/>
    </row>
    <row r="13" spans="1:2" ht="51.75" customHeight="1" thickBot="1" thickTop="1">
      <c r="A13" s="7" t="s">
        <v>14</v>
      </c>
      <c r="B13" s="9"/>
    </row>
    <row r="14" ht="15" thickTop="1"/>
    <row r="16" spans="1:2" ht="37.5" customHeight="1">
      <c r="A16" s="238" t="s">
        <v>138</v>
      </c>
      <c r="B16" s="238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1"/>
  <sheetViews>
    <sheetView zoomScalePageLayoutView="0" workbookViewId="0" topLeftCell="A38">
      <selection activeCell="C48" sqref="C48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12.421875" style="0" customWidth="1"/>
  </cols>
  <sheetData>
    <row r="1" ht="17.25" thickBot="1">
      <c r="A1" s="94" t="s">
        <v>221</v>
      </c>
    </row>
    <row r="2" spans="1:3" ht="14.25">
      <c r="A2" s="282" t="s">
        <v>0</v>
      </c>
      <c r="B2" s="284" t="s">
        <v>235</v>
      </c>
      <c r="C2" s="285"/>
    </row>
    <row r="3" spans="1:3" ht="15" thickBot="1">
      <c r="A3" s="283"/>
      <c r="B3" s="286"/>
      <c r="C3" s="287"/>
    </row>
    <row r="4" spans="1:3" ht="15.75" thickBot="1">
      <c r="A4" s="20" t="s">
        <v>30</v>
      </c>
      <c r="B4" s="278">
        <v>7002013181</v>
      </c>
      <c r="C4" s="278"/>
    </row>
    <row r="5" spans="1:3" ht="15.75" thickBot="1">
      <c r="A5" s="20" t="s">
        <v>31</v>
      </c>
      <c r="B5" s="278">
        <v>700201001</v>
      </c>
      <c r="C5" s="278"/>
    </row>
    <row r="6" spans="1:3" ht="15.75" thickBot="1">
      <c r="A6" s="20" t="s">
        <v>89</v>
      </c>
      <c r="B6" s="278" t="s">
        <v>232</v>
      </c>
      <c r="C6" s="278"/>
    </row>
    <row r="7" spans="1:3" ht="36.75" customHeight="1" thickBot="1">
      <c r="A7" s="66" t="s">
        <v>61</v>
      </c>
      <c r="B7" s="280" t="s">
        <v>247</v>
      </c>
      <c r="C7" s="281"/>
    </row>
    <row r="8" spans="1:3" ht="36.75" customHeight="1" hidden="1">
      <c r="A8" s="279"/>
      <c r="B8" s="200"/>
      <c r="C8" s="200"/>
    </row>
    <row r="9" ht="1.5" customHeight="1"/>
    <row r="10" spans="1:3" ht="42.75" customHeight="1">
      <c r="A10" s="25" t="s">
        <v>131</v>
      </c>
      <c r="B10" s="274" t="s">
        <v>243</v>
      </c>
      <c r="C10" s="275"/>
    </row>
    <row r="11" spans="1:3" ht="48" customHeight="1">
      <c r="A11" s="25" t="s">
        <v>132</v>
      </c>
      <c r="B11" s="276" t="s">
        <v>244</v>
      </c>
      <c r="C11" s="277"/>
    </row>
    <row r="12" spans="1:3" ht="47.25" customHeight="1">
      <c r="A12" s="26" t="s">
        <v>133</v>
      </c>
      <c r="B12" s="271" t="s">
        <v>245</v>
      </c>
      <c r="C12" s="272"/>
    </row>
    <row r="13" spans="1:3" ht="24.75" customHeight="1">
      <c r="A13" s="273" t="s">
        <v>134</v>
      </c>
      <c r="B13" s="273"/>
      <c r="C13" s="273"/>
    </row>
    <row r="14" ht="14.25" hidden="1"/>
    <row r="15" spans="1:3" ht="29.25" thickBot="1">
      <c r="A15" s="21" t="s">
        <v>141</v>
      </c>
      <c r="B15" s="22" t="s">
        <v>246</v>
      </c>
      <c r="C15" s="22" t="s">
        <v>62</v>
      </c>
    </row>
    <row r="16" spans="1:3" ht="15" thickBot="1">
      <c r="A16" s="128" t="s">
        <v>103</v>
      </c>
      <c r="B16" s="130">
        <f>SUM(B17:B18)</f>
        <v>50020.081999999995</v>
      </c>
      <c r="C16" s="24"/>
    </row>
    <row r="17" spans="1:3" ht="40.5" customHeight="1">
      <c r="A17" s="243" t="s">
        <v>243</v>
      </c>
      <c r="B17" s="131">
        <v>32020.082</v>
      </c>
      <c r="C17" s="129" t="s">
        <v>252</v>
      </c>
    </row>
    <row r="18" spans="1:3" ht="14.25">
      <c r="A18" s="244"/>
      <c r="B18" s="126">
        <v>18000</v>
      </c>
      <c r="C18" s="14" t="s">
        <v>253</v>
      </c>
    </row>
    <row r="19" spans="1:4" ht="18">
      <c r="A19" s="255" t="s">
        <v>223</v>
      </c>
      <c r="B19" s="255"/>
      <c r="C19" s="255"/>
      <c r="D19" s="255"/>
    </row>
    <row r="20" spans="1:2" ht="3" customHeight="1" thickBot="1">
      <c r="A20" s="65"/>
      <c r="B20" s="65"/>
    </row>
    <row r="21" spans="1:4" ht="46.5" customHeight="1" hidden="1" thickBot="1">
      <c r="A21" s="95"/>
      <c r="B21" s="256"/>
      <c r="C21" s="256"/>
      <c r="D21" s="256"/>
    </row>
    <row r="22" spans="1:4" ht="35.25" customHeight="1" hidden="1" thickBot="1">
      <c r="A22" s="95"/>
      <c r="B22" s="256"/>
      <c r="C22" s="256"/>
      <c r="D22" s="256"/>
    </row>
    <row r="23" spans="1:4" ht="15.75" hidden="1" thickBot="1">
      <c r="A23" s="95"/>
      <c r="B23" s="256"/>
      <c r="C23" s="256"/>
      <c r="D23" s="256"/>
    </row>
    <row r="24" spans="1:4" ht="15.75" hidden="1" thickBot="1">
      <c r="A24" s="95"/>
      <c r="B24" s="256"/>
      <c r="C24" s="256"/>
      <c r="D24" s="256"/>
    </row>
    <row r="25" spans="1:4" ht="15" hidden="1" thickBot="1">
      <c r="A25" s="3"/>
      <c r="B25" s="3"/>
      <c r="C25" s="3"/>
      <c r="D25" s="3"/>
    </row>
    <row r="26" spans="1:4" ht="15" thickBot="1">
      <c r="A26" s="270" t="s">
        <v>222</v>
      </c>
      <c r="B26" s="248" t="s">
        <v>195</v>
      </c>
      <c r="C26" s="248" t="s">
        <v>109</v>
      </c>
      <c r="D26" s="250" t="s">
        <v>201</v>
      </c>
    </row>
    <row r="27" spans="1:4" ht="49.5" customHeight="1" thickBot="1">
      <c r="A27" s="270"/>
      <c r="B27" s="249"/>
      <c r="C27" s="249"/>
      <c r="D27" s="251"/>
    </row>
    <row r="28" spans="1:4" ht="27.75" customHeight="1" thickBot="1">
      <c r="A28" s="252" t="s">
        <v>224</v>
      </c>
      <c r="B28" s="253"/>
      <c r="C28" s="253"/>
      <c r="D28" s="254"/>
    </row>
    <row r="29" spans="1:4" ht="14.25">
      <c r="A29" s="81" t="s">
        <v>202</v>
      </c>
      <c r="B29" s="78"/>
      <c r="C29" s="76"/>
      <c r="D29" s="77">
        <v>6</v>
      </c>
    </row>
    <row r="30" spans="1:4" ht="23.25">
      <c r="A30" s="82" t="s">
        <v>72</v>
      </c>
      <c r="B30" s="79"/>
      <c r="C30" s="70"/>
      <c r="D30" s="67"/>
    </row>
    <row r="31" spans="1:4" ht="23.25">
      <c r="A31" s="82" t="s">
        <v>73</v>
      </c>
      <c r="B31" s="79"/>
      <c r="C31" s="69"/>
      <c r="D31" s="323" t="s">
        <v>263</v>
      </c>
    </row>
    <row r="32" spans="1:4" ht="14.25">
      <c r="A32" s="83" t="s">
        <v>74</v>
      </c>
      <c r="B32" s="79"/>
      <c r="C32" s="69"/>
      <c r="D32" s="67"/>
    </row>
    <row r="33" spans="1:4" ht="14.25">
      <c r="A33" s="83" t="s">
        <v>75</v>
      </c>
      <c r="B33" s="79"/>
      <c r="C33" s="71"/>
      <c r="D33" s="67"/>
    </row>
    <row r="34" spans="1:4" ht="23.25">
      <c r="A34" s="82" t="s">
        <v>78</v>
      </c>
      <c r="B34" s="79"/>
      <c r="C34" s="72"/>
      <c r="D34" s="67"/>
    </row>
    <row r="35" spans="1:4" ht="14.25">
      <c r="A35" s="97" t="s">
        <v>76</v>
      </c>
      <c r="B35" s="79"/>
      <c r="C35" s="69"/>
      <c r="D35" s="67"/>
    </row>
    <row r="36" spans="1:4" ht="14.25">
      <c r="A36" s="97" t="s">
        <v>77</v>
      </c>
      <c r="B36" s="79"/>
      <c r="C36" s="73"/>
      <c r="D36" s="67"/>
    </row>
    <row r="37" spans="1:4" ht="14.25">
      <c r="A37" s="82" t="s">
        <v>79</v>
      </c>
      <c r="B37" s="79"/>
      <c r="C37" s="70"/>
      <c r="D37" s="67"/>
    </row>
    <row r="38" spans="1:4" ht="23.25">
      <c r="A38" s="82" t="s">
        <v>80</v>
      </c>
      <c r="B38" s="79"/>
      <c r="C38" s="74"/>
      <c r="D38" s="324">
        <v>1</v>
      </c>
    </row>
    <row r="39" spans="1:4" ht="23.25">
      <c r="A39" s="82" t="s">
        <v>199</v>
      </c>
      <c r="B39" s="79"/>
      <c r="C39" s="74"/>
      <c r="D39" s="67"/>
    </row>
    <row r="40" spans="1:4" ht="14.25">
      <c r="A40" s="82" t="s">
        <v>206</v>
      </c>
      <c r="B40" s="79"/>
      <c r="C40" s="74"/>
      <c r="D40" s="67"/>
    </row>
    <row r="41" spans="1:4" ht="14.25">
      <c r="A41" s="82" t="s">
        <v>196</v>
      </c>
      <c r="B41" s="79"/>
      <c r="C41" s="74"/>
      <c r="D41" s="67" t="s">
        <v>270</v>
      </c>
    </row>
    <row r="42" spans="1:4" ht="14.25">
      <c r="A42" s="82" t="s">
        <v>197</v>
      </c>
      <c r="B42" s="79"/>
      <c r="C42" s="74"/>
      <c r="D42" s="67"/>
    </row>
    <row r="43" spans="1:4" ht="14.25">
      <c r="A43" s="82" t="s">
        <v>200</v>
      </c>
      <c r="B43" s="79"/>
      <c r="C43" s="74"/>
      <c r="D43" s="67"/>
    </row>
    <row r="44" spans="1:4" ht="14.25">
      <c r="A44" s="82" t="s">
        <v>198</v>
      </c>
      <c r="B44" s="79"/>
      <c r="C44" s="74"/>
      <c r="D44" s="67"/>
    </row>
    <row r="45" spans="1:4" ht="14.25">
      <c r="A45" s="82" t="s">
        <v>204</v>
      </c>
      <c r="B45" s="79"/>
      <c r="C45" s="74"/>
      <c r="D45" s="67"/>
    </row>
    <row r="46" spans="1:4" ht="23.25">
      <c r="A46" s="325" t="s">
        <v>264</v>
      </c>
      <c r="B46" s="326"/>
      <c r="C46" s="327"/>
      <c r="D46" s="328" t="s">
        <v>265</v>
      </c>
    </row>
    <row r="47" spans="1:4" ht="23.25">
      <c r="A47" s="325" t="s">
        <v>266</v>
      </c>
      <c r="B47" s="326"/>
      <c r="C47" s="327"/>
      <c r="D47" s="328" t="s">
        <v>267</v>
      </c>
    </row>
    <row r="48" spans="1:4" ht="14.25">
      <c r="A48" s="325" t="s">
        <v>268</v>
      </c>
      <c r="B48" s="326"/>
      <c r="C48" s="327"/>
      <c r="D48" s="328" t="s">
        <v>269</v>
      </c>
    </row>
    <row r="49" spans="1:4" ht="23.25">
      <c r="A49" s="325" t="s">
        <v>271</v>
      </c>
      <c r="B49" s="326"/>
      <c r="C49" s="327"/>
      <c r="D49" s="329">
        <v>1</v>
      </c>
    </row>
    <row r="50" spans="1:4" ht="24" thickBot="1">
      <c r="A50" s="84" t="s">
        <v>203</v>
      </c>
      <c r="B50" s="80"/>
      <c r="C50" s="75"/>
      <c r="D50" s="68"/>
    </row>
    <row r="51" spans="1:12" ht="15">
      <c r="A51" s="267" t="s">
        <v>250</v>
      </c>
      <c r="B51" s="268"/>
      <c r="C51" s="268"/>
      <c r="D51" s="268"/>
      <c r="E51" s="268"/>
      <c r="F51" s="268"/>
      <c r="G51" s="268"/>
      <c r="H51" s="268"/>
      <c r="I51" s="268"/>
      <c r="J51" s="268"/>
      <c r="K51" s="268"/>
      <c r="L51" s="268"/>
    </row>
    <row r="52" spans="1:12" ht="15" hidden="1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</row>
    <row r="53" spans="1:8" ht="15" hidden="1">
      <c r="A53" s="95"/>
      <c r="B53" s="269"/>
      <c r="C53" s="269"/>
      <c r="D53" s="269"/>
      <c r="E53" s="269"/>
      <c r="F53" s="269"/>
      <c r="G53" s="269"/>
      <c r="H53" s="269"/>
    </row>
    <row r="54" spans="1:8" ht="15" hidden="1">
      <c r="A54" s="95"/>
      <c r="B54" s="269"/>
      <c r="C54" s="269"/>
      <c r="D54" s="269"/>
      <c r="E54" s="269"/>
      <c r="F54" s="269"/>
      <c r="G54" s="269"/>
      <c r="H54" s="269"/>
    </row>
    <row r="55" spans="1:8" ht="15" hidden="1">
      <c r="A55" s="95"/>
      <c r="B55" s="269"/>
      <c r="C55" s="269"/>
      <c r="D55" s="269"/>
      <c r="E55" s="269"/>
      <c r="F55" s="269"/>
      <c r="G55" s="269"/>
      <c r="H55" s="269"/>
    </row>
    <row r="56" spans="1:8" ht="15" hidden="1">
      <c r="A56" s="95"/>
      <c r="B56" s="269"/>
      <c r="C56" s="269"/>
      <c r="D56" s="269"/>
      <c r="E56" s="269"/>
      <c r="F56" s="269"/>
      <c r="G56" s="269"/>
      <c r="H56" s="269"/>
    </row>
    <row r="57" spans="13:14" ht="15" hidden="1">
      <c r="M57" s="258" t="s">
        <v>108</v>
      </c>
      <c r="N57" s="258"/>
    </row>
    <row r="58" spans="1:14" ht="14.25">
      <c r="A58" s="259" t="s">
        <v>64</v>
      </c>
      <c r="B58" s="262" t="s">
        <v>107</v>
      </c>
      <c r="C58" s="263" t="s">
        <v>71</v>
      </c>
      <c r="D58" s="263"/>
      <c r="E58" s="263"/>
      <c r="F58" s="263"/>
      <c r="G58" s="263"/>
      <c r="H58" s="263"/>
      <c r="I58" s="263"/>
      <c r="J58" s="263"/>
      <c r="K58" s="263"/>
      <c r="L58" s="264"/>
      <c r="M58" s="262" t="s">
        <v>62</v>
      </c>
      <c r="N58" s="262"/>
    </row>
    <row r="59" spans="1:14" ht="14.25">
      <c r="A59" s="260"/>
      <c r="B59" s="262"/>
      <c r="C59" s="263" t="s">
        <v>69</v>
      </c>
      <c r="D59" s="263"/>
      <c r="E59" s="263"/>
      <c r="F59" s="263"/>
      <c r="G59" s="263"/>
      <c r="H59" s="263" t="s">
        <v>70</v>
      </c>
      <c r="I59" s="263"/>
      <c r="J59" s="263"/>
      <c r="K59" s="263"/>
      <c r="L59" s="264"/>
      <c r="M59" s="262"/>
      <c r="N59" s="262"/>
    </row>
    <row r="60" spans="1:14" ht="15" thickBot="1">
      <c r="A60" s="261"/>
      <c r="B60" s="259"/>
      <c r="C60" s="27" t="s">
        <v>63</v>
      </c>
      <c r="D60" s="27" t="s">
        <v>65</v>
      </c>
      <c r="E60" s="27" t="s">
        <v>66</v>
      </c>
      <c r="F60" s="27" t="s">
        <v>67</v>
      </c>
      <c r="G60" s="27" t="s">
        <v>68</v>
      </c>
      <c r="H60" s="27" t="s">
        <v>63</v>
      </c>
      <c r="I60" s="27" t="s">
        <v>65</v>
      </c>
      <c r="J60" s="27" t="s">
        <v>66</v>
      </c>
      <c r="K60" s="27" t="s">
        <v>67</v>
      </c>
      <c r="L60" s="28" t="s">
        <v>68</v>
      </c>
      <c r="M60" s="262"/>
      <c r="N60" s="262"/>
    </row>
    <row r="61" spans="1:14" ht="14.25">
      <c r="A61" s="29" t="s">
        <v>63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/>
      <c r="M61" s="257"/>
      <c r="N61" s="257"/>
    </row>
    <row r="62" spans="1:14" ht="14.25">
      <c r="A62" s="23" t="s">
        <v>104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32"/>
      <c r="M62" s="257"/>
      <c r="N62" s="257"/>
    </row>
    <row r="63" spans="1:14" ht="14.25">
      <c r="A63" s="23" t="s">
        <v>106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257"/>
      <c r="N63" s="257"/>
    </row>
    <row r="64" spans="1:14" ht="14.25">
      <c r="A64" s="23" t="s">
        <v>105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257"/>
      <c r="N64" s="257"/>
    </row>
    <row r="66" spans="1:4" ht="51.75" customHeight="1">
      <c r="A66" s="245" t="s">
        <v>194</v>
      </c>
      <c r="B66" s="245"/>
      <c r="C66" s="245"/>
      <c r="D66" s="3"/>
    </row>
    <row r="67" spans="1:4" ht="34.5" customHeight="1">
      <c r="A67" s="245" t="s">
        <v>139</v>
      </c>
      <c r="B67" s="245"/>
      <c r="C67" s="245"/>
      <c r="D67" s="3"/>
    </row>
    <row r="68" spans="1:4" ht="18" customHeight="1">
      <c r="A68" s="245" t="s">
        <v>140</v>
      </c>
      <c r="B68" s="245"/>
      <c r="C68" s="245"/>
      <c r="D68" s="3"/>
    </row>
    <row r="69" spans="1:4" ht="108.75" customHeight="1">
      <c r="A69" s="246" t="s">
        <v>225</v>
      </c>
      <c r="B69" s="246"/>
      <c r="C69" s="247"/>
      <c r="D69" s="247"/>
    </row>
    <row r="108" spans="1:3" ht="51" customHeight="1">
      <c r="A108" s="238" t="s">
        <v>194</v>
      </c>
      <c r="B108" s="238"/>
      <c r="C108" s="238"/>
    </row>
    <row r="109" spans="1:3" ht="42.75" customHeight="1">
      <c r="A109" s="238" t="s">
        <v>139</v>
      </c>
      <c r="B109" s="238"/>
      <c r="C109" s="238"/>
    </row>
    <row r="110" spans="1:3" ht="22.5" customHeight="1">
      <c r="A110" s="238" t="s">
        <v>140</v>
      </c>
      <c r="B110" s="238"/>
      <c r="C110" s="238"/>
    </row>
    <row r="111" spans="1:4" ht="115.5" customHeight="1">
      <c r="A111" s="265" t="s">
        <v>225</v>
      </c>
      <c r="B111" s="265"/>
      <c r="C111" s="266"/>
      <c r="D111" s="266"/>
    </row>
  </sheetData>
  <sheetProtection/>
  <mergeCells count="46">
    <mergeCell ref="B6:C6"/>
    <mergeCell ref="A8:C8"/>
    <mergeCell ref="B7:C7"/>
    <mergeCell ref="A2:A3"/>
    <mergeCell ref="B2:C3"/>
    <mergeCell ref="B4:C4"/>
    <mergeCell ref="B5:C5"/>
    <mergeCell ref="B12:C12"/>
    <mergeCell ref="A13:C13"/>
    <mergeCell ref="B10:C10"/>
    <mergeCell ref="B11:C11"/>
    <mergeCell ref="B23:D23"/>
    <mergeCell ref="B24:D24"/>
    <mergeCell ref="A26:A27"/>
    <mergeCell ref="B26:B27"/>
    <mergeCell ref="A111:D111"/>
    <mergeCell ref="A51:L51"/>
    <mergeCell ref="B53:H53"/>
    <mergeCell ref="B54:H54"/>
    <mergeCell ref="B55:H55"/>
    <mergeCell ref="B56:H56"/>
    <mergeCell ref="A66:C66"/>
    <mergeCell ref="A108:C108"/>
    <mergeCell ref="A109:C109"/>
    <mergeCell ref="A110:C110"/>
    <mergeCell ref="M57:N57"/>
    <mergeCell ref="A58:A60"/>
    <mergeCell ref="B58:B60"/>
    <mergeCell ref="C58:L58"/>
    <mergeCell ref="M58:N60"/>
    <mergeCell ref="C59:G59"/>
    <mergeCell ref="H59:L59"/>
    <mergeCell ref="M61:N61"/>
    <mergeCell ref="M62:N62"/>
    <mergeCell ref="M63:N63"/>
    <mergeCell ref="M64:N64"/>
    <mergeCell ref="A17:A18"/>
    <mergeCell ref="A67:C67"/>
    <mergeCell ref="A68:C68"/>
    <mergeCell ref="A69:D69"/>
    <mergeCell ref="C26:C27"/>
    <mergeCell ref="D26:D27"/>
    <mergeCell ref="A28:D28"/>
    <mergeCell ref="A19:D19"/>
    <mergeCell ref="B21:D21"/>
    <mergeCell ref="B22:D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4.25">
      <c r="A2" s="200" t="s">
        <v>226</v>
      </c>
      <c r="B2" s="241"/>
    </row>
    <row r="3" spans="1:2" ht="56.25" customHeight="1">
      <c r="A3" s="241"/>
      <c r="B3" s="241"/>
    </row>
    <row r="5" spans="1:2" ht="15">
      <c r="A5" s="10" t="s">
        <v>0</v>
      </c>
      <c r="B5" s="96" t="s">
        <v>235</v>
      </c>
    </row>
    <row r="6" spans="1:2" ht="15">
      <c r="A6" s="10" t="s">
        <v>30</v>
      </c>
      <c r="B6" s="96">
        <v>7002013181</v>
      </c>
    </row>
    <row r="7" spans="1:2" ht="15">
      <c r="A7" s="10" t="s">
        <v>31</v>
      </c>
      <c r="B7" s="96">
        <v>700201001</v>
      </c>
    </row>
    <row r="8" spans="1:2" ht="15">
      <c r="A8" s="10" t="s">
        <v>89</v>
      </c>
      <c r="B8" s="96" t="s">
        <v>232</v>
      </c>
    </row>
    <row r="9" spans="1:2" ht="15">
      <c r="A9" s="10" t="s">
        <v>94</v>
      </c>
      <c r="B9" s="96" t="s">
        <v>249</v>
      </c>
    </row>
    <row r="10" ht="15" customHeight="1"/>
    <row r="11" ht="14.25" hidden="1"/>
    <row r="12" spans="1:2" ht="15">
      <c r="A12" s="12" t="s">
        <v>10</v>
      </c>
      <c r="B12" s="12" t="s">
        <v>6</v>
      </c>
    </row>
    <row r="13" spans="1:2" ht="46.5" customHeight="1">
      <c r="A13" s="13" t="s">
        <v>15</v>
      </c>
      <c r="B13" s="19"/>
    </row>
    <row r="14" spans="1:2" ht="47.25" customHeight="1">
      <c r="A14" s="13" t="s">
        <v>16</v>
      </c>
      <c r="B14" s="19"/>
    </row>
    <row r="15" spans="1:2" ht="48" customHeight="1">
      <c r="A15" s="13" t="s">
        <v>17</v>
      </c>
      <c r="B15" s="19"/>
    </row>
    <row r="16" spans="1:2" ht="51" customHeight="1">
      <c r="A16" s="13" t="s">
        <v>144</v>
      </c>
      <c r="B16" s="19"/>
    </row>
    <row r="19" spans="1:2" ht="14.25">
      <c r="A19" s="238" t="s">
        <v>142</v>
      </c>
      <c r="B19" s="238"/>
    </row>
    <row r="20" spans="1:2" ht="66.75" customHeight="1">
      <c r="A20" s="238" t="s">
        <v>143</v>
      </c>
      <c r="B20" s="238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Перунова Л.П.</cp:lastModifiedBy>
  <cp:lastPrinted>2010-11-25T08:13:22Z</cp:lastPrinted>
  <dcterms:created xsi:type="dcterms:W3CDTF">2010-02-15T13:42:22Z</dcterms:created>
  <dcterms:modified xsi:type="dcterms:W3CDTF">2011-03-21T05:20:54Z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