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<sst xmlns="http://schemas.openxmlformats.org/spreadsheetml/2006/main" count="651" uniqueCount="244">
  <si>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</si>
  <si>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</si>
  <si>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</si>
  <si>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</si>
  <si>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</si>
  <si>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</si>
  <si>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</si>
  <si>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</si>
  <si>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</si>
  <si>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</si>
  <si>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</si>
  <si>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</si>
  <si>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</si>
  <si>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</si>
  <si>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</si>
  <si>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</si>
  <si>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</si>
  <si>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</si>
  <si>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</si>
  <si>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</si>
  <si>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</si>
  <si>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</si>
  <si>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</si>
  <si>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</si>
  <si>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</si>
  <si>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</si>
  <si>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</si>
  <si>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</si>
  <si>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</si>
  <si>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</si>
  <si>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</si>
  <si>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</si>
  <si>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</si>
  <si>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</si>
  <si>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</si>
  <si>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</si>
  <si>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</si>
  <si>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</si>
  <si>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</si>
  <si>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</si>
  <si>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</si>
  <si>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</si>
  <si>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</si>
  <si>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</si>
  <si>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</si>
  <si>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</si>
  <si>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</si>
  <si>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</si>
  <si>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</si>
  <si>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</si>
  <si>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</si>
  <si>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</si>
  <si>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</si>
  <si>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</si>
  <si>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</si>
  <si>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</si>
  <si>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</si>
  <si>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</si>
  <si>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</si>
  <si>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</si>
  <si>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</si>
  <si>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</si>
  <si>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</si>
  <si>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</si>
  <si>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</si>
  <si>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</si>
  <si>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</si>
  <si>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</si>
  <si>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</si>
  <si>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</si>
  <si>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</si>
  <si>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</si>
  <si>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</si>
  <si>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</si>
  <si>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</si>
  <si>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</si>
  <si>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</si>
  <si>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</si>
  <si>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</si>
  <si>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</si>
  <si>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</si>
  <si>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</si>
  <si>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</si>
  <si>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</si>
  <si>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</si>
  <si>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</si>
  <si>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</si>
  <si>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</si>
  <si>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</si>
  <si>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</si>
  <si>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</si>
  <si>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</si>
  <si>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</si>
  <si>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</si>
  <si>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</si>
  <si>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</si>
  <si>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</si>
  <si>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</si>
  <si>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</si>
  <si>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</si>
  <si>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</si>
  <si>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</si>
  <si>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</si>
  <si>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</si>
  <si>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</si>
  <si>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</si>
  <si>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</si>
  <si>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</si>
  <si>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</si>
  <si>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</si>
  <si>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</si>
  <si>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</si>
  <si>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</si>
  <si>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</si>
  <si>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</si>
  <si>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</si>
  <si>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</si>
  <si>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</si>
  <si>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</si>
  <si>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</si>
  <si>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</si>
  <si>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</si>
  <si>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</si>
  <si>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</si>
  <si>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</si>
  <si>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</si>
  <si>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</si>
  <si>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</si>
  <si>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</si>
  <si>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636942, Томская обл., Первомайский р-н, с.Комсомольск, ул.Первомайская ,6 ,кв.5</t>
  </si>
  <si>
    <t>http://rec.tomsk.gov.ru</t>
  </si>
  <si>
    <t>тепловая энергия</t>
  </si>
  <si>
    <t>договор поставки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</si>
  <si>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2009 год</t>
    </r>
    <r>
      <rPr>
        <b/>
        <sz val="12"/>
        <color indexed="8"/>
        <rFont val="Calibri"/>
        <family val="2"/>
      </rPr>
      <t>¹</t>
    </r>
  </si>
  <si>
    <t>объем приобретения тыс.кВт.час</t>
  </si>
  <si>
    <t>-</t>
  </si>
  <si>
    <t>Технический отдел ООО УК "СВК"</t>
  </si>
  <si>
    <t>(3822) 514 695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</si>
  <si>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</si>
  <si>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</si>
  <si>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</si>
  <si>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</si>
  <si>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</si>
  <si>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</si>
  <si>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</si>
  <si>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</si>
  <si>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</si>
  <si>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</si>
  <si>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</si>
  <si>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</si>
  <si>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</si>
  <si>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</si>
  <si>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</si>
  <si>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</si>
  <si>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</si>
  <si>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</si>
  <si>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</si>
  <si>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</si>
  <si>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</si>
  <si>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</si>
  <si>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</si>
  <si>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</si>
  <si>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</si>
  <si>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</si>
  <si>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</si>
  <si>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</si>
  <si>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</si>
  <si>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</si>
  <si>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</si>
  <si>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</si>
  <si>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</si>
  <si>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</si>
  <si>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</si>
  <si>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</si>
  <si>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</si>
  <si>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</si>
  <si>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</si>
  <si>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</si>
  <si>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</si>
  <si>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</si>
  <si>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</si>
  <si>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</si>
  <si>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</si>
  <si>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</si>
  <si>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</si>
  <si>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</si>
  <si>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</si>
  <si>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</si>
  <si>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</si>
  <si>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</si>
  <si>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</si>
  <si>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</si>
  <si>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</si>
  <si>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</si>
  <si>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</si>
  <si>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</si>
  <si>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</si>
  <si>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</si>
  <si>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</si>
  <si>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</si>
  <si>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</si>
  <si>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</si>
  <si>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</si>
  <si>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</si>
  <si>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</si>
  <si>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</si>
  <si>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</si>
  <si>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</si>
  <si>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</si>
  <si>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</si>
  <si>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</si>
  <si>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</si>
  <si>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</si>
  <si>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</si>
  <si>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</si>
  <si>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</si>
  <si>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</si>
  <si>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</si>
  <si>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</si>
  <si>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</si>
  <si>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</si>
  <si>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</si>
  <si>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</si>
  <si>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</si>
  <si>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</si>
  <si>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</si>
  <si>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</si>
  <si>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</si>
  <si>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</si>
  <si>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</si>
  <si>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</si>
  <si>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</si>
  <si>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</si>
  <si>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</si>
  <si>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</si>
  <si>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</si>
  <si>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</si>
  <si>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</si>
  <si>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</si>
  <si>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ООО Коммунальные Системы "Первомайское" (Комсомольское с/п)</t>
  </si>
  <si>
    <t>ДТР и ГЗ Томской области</t>
  </si>
  <si>
    <t>Приказ №40/158от 05.10.2010г.</t>
  </si>
  <si>
    <t>01.01.2011-31.12.2011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</si>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</sst>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18" xfId="0" applyNumberFormat="1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4" fontId="0" fillId="23" borderId="19" xfId="0" applyNumberFormat="1" applyFill="1" applyBorder="1" applyAlignment="1">
      <alignment horizontal="center" vertical="center" wrapText="1"/>
    </xf>
    <xf numFmtId="4" fontId="0" fillId="23" borderId="20" xfId="0" applyNumberFormat="1" applyFill="1" applyBorder="1" applyAlignment="1">
      <alignment horizontal="center" vertical="center" wrapText="1"/>
    </xf>
    <xf numFmtId="4" fontId="0" fillId="23" borderId="21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11" borderId="25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6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3" fillId="11" borderId="13" xfId="0" applyFont="1" applyFill="1" applyBorder="1" applyAlignment="1">
      <alignment vertical="top"/>
    </xf>
    <xf numFmtId="0" fontId="3" fillId="11" borderId="14" xfId="0" applyFont="1" applyFill="1" applyBorder="1" applyAlignment="1">
      <alignment vertical="top"/>
    </xf>
    <xf numFmtId="0" fontId="3" fillId="11" borderId="24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7" fillId="0" borderId="0" xfId="0" applyFont="1" applyAlignment="1">
      <alignment/>
    </xf>
    <xf numFmtId="0" fontId="3" fillId="11" borderId="31" xfId="0" applyFont="1" applyFill="1" applyBorder="1" applyAlignment="1">
      <alignment horizontal="left" vertical="center"/>
    </xf>
    <xf numFmtId="0" fontId="3" fillId="11" borderId="3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2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2" fillId="2" borderId="28" xfId="53" applyFont="1" applyFill="1" applyBorder="1" applyAlignment="1" applyProtection="1">
      <alignment horizontal="left" wrapText="1"/>
      <protection/>
    </xf>
    <xf numFmtId="2" fontId="23" fillId="23" borderId="36" xfId="53" applyNumberFormat="1" applyFont="1" applyFill="1" applyBorder="1" applyAlignment="1" applyProtection="1">
      <alignment horizontal="center"/>
      <protection/>
    </xf>
    <xf numFmtId="2" fontId="23" fillId="23" borderId="37" xfId="53" applyNumberFormat="1" applyFont="1" applyFill="1" applyBorder="1" applyAlignment="1" applyProtection="1">
      <alignment horizontal="center"/>
      <protection/>
    </xf>
    <xf numFmtId="2" fontId="23" fillId="23" borderId="38" xfId="53" applyNumberFormat="1" applyFont="1" applyFill="1" applyBorder="1" applyAlignment="1" applyProtection="1">
      <alignment horizontal="center"/>
      <protection/>
    </xf>
    <xf numFmtId="0" fontId="22" fillId="2" borderId="29" xfId="53" applyFont="1" applyFill="1" applyBorder="1" applyAlignment="1" applyProtection="1">
      <alignment horizontal="left" wrapText="1"/>
      <protection/>
    </xf>
    <xf numFmtId="3" fontId="23" fillId="23" borderId="39" xfId="53" applyNumberFormat="1" applyFont="1" applyFill="1" applyBorder="1" applyAlignment="1" applyProtection="1">
      <alignment horizontal="center" wrapText="1"/>
      <protection locked="0"/>
    </xf>
    <xf numFmtId="4" fontId="23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0" xfId="0" applyFill="1" applyBorder="1" applyAlignment="1">
      <alignment horizontal="center"/>
    </xf>
    <xf numFmtId="3" fontId="23" fillId="23" borderId="12" xfId="53" applyNumberFormat="1" applyFont="1" applyFill="1" applyBorder="1" applyAlignment="1" applyProtection="1">
      <alignment horizontal="center" wrapText="1"/>
      <protection locked="0"/>
    </xf>
    <xf numFmtId="0" fontId="22" fillId="2" borderId="29" xfId="53" applyFont="1" applyFill="1" applyBorder="1" applyAlignment="1" applyProtection="1">
      <alignment wrapText="1"/>
      <protection/>
    </xf>
    <xf numFmtId="3" fontId="23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23" fillId="23" borderId="12" xfId="53" applyNumberFormat="1" applyFont="1" applyFill="1" applyBorder="1" applyAlignment="1" applyProtection="1">
      <alignment horizontal="center" wrapText="1"/>
      <protection/>
    </xf>
    <xf numFmtId="0" fontId="23" fillId="2" borderId="29" xfId="54" applyFont="1" applyFill="1" applyBorder="1" applyAlignment="1" applyProtection="1">
      <alignment horizontal="right" wrapText="1"/>
      <protection/>
    </xf>
    <xf numFmtId="10" fontId="23" fillId="23" borderId="12" xfId="53" applyNumberFormat="1" applyFont="1" applyFill="1" applyBorder="1" applyAlignment="1" applyProtection="1">
      <alignment horizontal="center" wrapText="1"/>
      <protection/>
    </xf>
    <xf numFmtId="4" fontId="23" fillId="23" borderId="12" xfId="53" applyNumberFormat="1" applyFont="1" applyFill="1" applyBorder="1" applyAlignment="1" applyProtection="1">
      <alignment horizontal="center" wrapText="1"/>
      <protection locked="0"/>
    </xf>
    <xf numFmtId="0" fontId="24" fillId="2" borderId="41" xfId="53" applyFont="1" applyFill="1" applyBorder="1" applyAlignment="1" applyProtection="1">
      <alignment horizontal="left" wrapText="1"/>
      <protection/>
    </xf>
    <xf numFmtId="3" fontId="23" fillId="23" borderId="42" xfId="53" applyNumberFormat="1" applyFont="1" applyFill="1" applyBorder="1" applyAlignment="1" applyProtection="1">
      <alignment horizontal="center" wrapText="1"/>
      <protection locked="0"/>
    </xf>
    <xf numFmtId="4" fontId="23" fillId="23" borderId="43" xfId="53" applyNumberFormat="1" applyFont="1" applyFill="1" applyBorder="1" applyAlignment="1" applyProtection="1">
      <alignment horizontal="center" wrapText="1"/>
      <protection locked="0"/>
    </xf>
    <xf numFmtId="0" fontId="0" fillId="23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ill="1" applyBorder="1" applyAlignment="1">
      <alignment horizontal="center"/>
    </xf>
    <xf numFmtId="0" fontId="5" fillId="23" borderId="5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25" borderId="0" xfId="0" applyFill="1" applyAlignment="1">
      <alignment/>
    </xf>
    <xf numFmtId="4" fontId="8" fillId="23" borderId="19" xfId="0" applyNumberFormat="1" applyFont="1" applyFill="1" applyBorder="1" applyAlignment="1">
      <alignment horizontal="center" vertical="center" wrapText="1"/>
    </xf>
    <xf numFmtId="4" fontId="8" fillId="23" borderId="18" xfId="0" applyNumberFormat="1" applyFont="1" applyFill="1" applyBorder="1" applyAlignment="1">
      <alignment horizontal="center" vertical="center" wrapText="1"/>
    </xf>
    <xf numFmtId="4" fontId="8" fillId="23" borderId="20" xfId="0" applyNumberFormat="1" applyFont="1" applyFill="1" applyBorder="1" applyAlignment="1">
      <alignment horizontal="center" vertical="center" wrapText="1"/>
    </xf>
    <xf numFmtId="4" fontId="8" fillId="23" borderId="11" xfId="0" applyNumberFormat="1" applyFont="1" applyFill="1" applyBorder="1" applyAlignment="1">
      <alignment horizontal="center" vertical="center" wrapText="1"/>
    </xf>
    <xf numFmtId="4" fontId="5" fillId="23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5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5" fillId="0" borderId="59" xfId="42" applyFont="1" applyFill="1" applyBorder="1" applyAlignment="1" applyProtection="1">
      <alignment horizontal="center" vertical="center" wrapText="1"/>
      <protection/>
    </xf>
    <xf numFmtId="0" fontId="15" fillId="0" borderId="60" xfId="42" applyFont="1" applyFill="1" applyBorder="1" applyAlignment="1" applyProtection="1">
      <alignment horizontal="center" vertical="center" wrapText="1"/>
      <protection/>
    </xf>
    <xf numFmtId="0" fontId="15" fillId="0" borderId="61" xfId="42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2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1" borderId="54" xfId="0" applyFont="1" applyFill="1" applyBorder="1" applyAlignment="1">
      <alignment horizontal="left"/>
    </xf>
    <xf numFmtId="0" fontId="0" fillId="11" borderId="54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3" fillId="11" borderId="26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2" fontId="0" fillId="11" borderId="56" xfId="0" applyNumberFormat="1" applyFill="1" applyBorder="1" applyAlignment="1">
      <alignment horizontal="center" vertical="center" wrapText="1"/>
    </xf>
    <xf numFmtId="2" fontId="0" fillId="11" borderId="58" xfId="0" applyNumberForma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10" borderId="33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2" fillId="10" borderId="31" xfId="53" applyFont="1" applyFill="1" applyBorder="1" applyAlignment="1" applyProtection="1">
      <alignment horizontal="center" vertical="center" wrapText="1"/>
      <protection/>
    </xf>
    <xf numFmtId="0" fontId="22" fillId="10" borderId="65" xfId="53" applyFont="1" applyFill="1" applyBorder="1" applyAlignment="1" applyProtection="1">
      <alignment horizontal="center" vertical="center" wrapText="1"/>
      <protection/>
    </xf>
    <xf numFmtId="0" fontId="22" fillId="10" borderId="66" xfId="53" applyFont="1" applyFill="1" applyBorder="1" applyAlignment="1" applyProtection="1">
      <alignment horizontal="center" vertical="center" wrapText="1"/>
      <protection/>
    </xf>
    <xf numFmtId="0" fontId="22" fillId="10" borderId="67" xfId="53" applyFont="1" applyFill="1" applyBorder="1" applyAlignment="1" applyProtection="1">
      <alignment horizontal="center" vertical="center" wrapText="1"/>
      <protection/>
    </xf>
    <xf numFmtId="0" fontId="22" fillId="10" borderId="68" xfId="53" applyFont="1" applyFill="1" applyBorder="1" applyAlignment="1" applyProtection="1">
      <alignment horizontal="center" vertical="center" wrapText="1"/>
      <protection/>
    </xf>
    <xf numFmtId="0" fontId="22" fillId="6" borderId="69" xfId="53" applyFont="1" applyFill="1" applyBorder="1" applyAlignment="1" applyProtection="1">
      <alignment horizontal="left" vertical="center" wrapText="1"/>
      <protection/>
    </xf>
    <xf numFmtId="0" fontId="22" fillId="6" borderId="70" xfId="53" applyFont="1" applyFill="1" applyBorder="1" applyAlignment="1" applyProtection="1">
      <alignment horizontal="left" vertical="center" wrapText="1"/>
      <protection/>
    </xf>
    <xf numFmtId="0" fontId="22" fillId="6" borderId="71" xfId="53" applyFont="1" applyFill="1" applyBorder="1" applyAlignment="1" applyProtection="1">
      <alignment horizontal="left" vertical="center" wrapText="1"/>
      <protection/>
    </xf>
    <xf numFmtId="0" fontId="0" fillId="11" borderId="31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3" borderId="32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11" borderId="65" xfId="0" applyFont="1" applyFill="1" applyBorder="1" applyAlignment="1">
      <alignment horizontal="left" vertical="center"/>
    </xf>
    <xf numFmtId="0" fontId="3" fillId="11" borderId="66" xfId="0" applyFont="1" applyFill="1" applyBorder="1" applyAlignment="1">
      <alignment horizontal="left" vertical="center"/>
    </xf>
    <xf numFmtId="0" fontId="0" fillId="11" borderId="72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23" borderId="72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6" fillId="23" borderId="12" xfId="42" applyFont="1" applyFill="1" applyBorder="1" applyAlignment="1" applyProtection="1">
      <alignment horizontal="center"/>
      <protection/>
    </xf>
    <xf numFmtId="0" fontId="0" fillId="23" borderId="12" xfId="0" applyFont="1" applyFill="1" applyBorder="1" applyAlignment="1">
      <alignment horizontal="center"/>
    </xf>
    <xf numFmtId="0" fontId="10" fillId="23" borderId="12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7;&#1090;&#1086;&#1080;&#1084;&#1086;&#1089;&#1090;&#1100;%20&#1058;&#1069;&#1056;%20&#1074;%20&#1090;&#1072;&#1088;&#1080;&#1092;&#1077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0">
        <row r="8">
          <cell r="M8">
            <v>420260.35</v>
          </cell>
        </row>
        <row r="16">
          <cell r="M16">
            <v>3667576.94</v>
          </cell>
        </row>
        <row r="17">
          <cell r="M17">
            <v>422453.47</v>
          </cell>
        </row>
        <row r="18">
          <cell r="M18">
            <v>752535.64</v>
          </cell>
        </row>
        <row r="20">
          <cell r="M20">
            <v>255862.11760000003</v>
          </cell>
        </row>
        <row r="21">
          <cell r="M21">
            <v>1505.0712800000001</v>
          </cell>
        </row>
        <row r="23">
          <cell r="M23">
            <v>24067.2</v>
          </cell>
        </row>
        <row r="44">
          <cell r="M44">
            <v>3101.9</v>
          </cell>
        </row>
        <row r="49">
          <cell r="M49">
            <v>344541.99</v>
          </cell>
        </row>
        <row r="55">
          <cell r="M55">
            <v>5958137.352688986</v>
          </cell>
        </row>
        <row r="56">
          <cell r="M56">
            <v>5977799.2026889855</v>
          </cell>
        </row>
        <row r="63">
          <cell r="M63">
            <v>7</v>
          </cell>
        </row>
      </sheetData>
      <sheetData sheetId="16">
        <row r="5">
          <cell r="D5">
            <v>3425.13</v>
          </cell>
        </row>
        <row r="8">
          <cell r="D8">
            <v>6.54</v>
          </cell>
        </row>
        <row r="16">
          <cell r="D16">
            <v>161.6</v>
          </cell>
        </row>
        <row r="18">
          <cell r="D18">
            <v>112.69</v>
          </cell>
        </row>
        <row r="19">
          <cell r="D19">
            <v>32.9</v>
          </cell>
        </row>
      </sheetData>
      <sheetData sheetId="25">
        <row r="6">
          <cell r="C6">
            <v>406.09</v>
          </cell>
        </row>
        <row r="7">
          <cell r="C7">
            <v>3667576.94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 угля"/>
      <sheetName val="Стоимость топлива 2011"/>
      <sheetName val="Стоимость эл-ии 2011"/>
    </sheetNames>
    <sheetDataSet>
      <sheetData sheetId="2">
        <row r="15">
          <cell r="D15">
            <v>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5" t="s">
        <v>115</v>
      </c>
      <c r="C4" s="156"/>
    </row>
    <row r="5" spans="2:3" ht="33.75" customHeight="1">
      <c r="B5" s="14" t="s">
        <v>36</v>
      </c>
      <c r="C5" s="17" t="s">
        <v>116</v>
      </c>
    </row>
    <row r="6" spans="2:3" ht="33" customHeight="1">
      <c r="B6" s="15" t="s">
        <v>2</v>
      </c>
      <c r="C6" s="17" t="s">
        <v>117</v>
      </c>
    </row>
    <row r="7" spans="2:3" ht="30">
      <c r="B7" s="12" t="s">
        <v>37</v>
      </c>
      <c r="C7" s="17" t="s">
        <v>116</v>
      </c>
    </row>
    <row r="8" spans="2:3" ht="30">
      <c r="B8" s="16" t="s">
        <v>38</v>
      </c>
      <c r="C8" s="17" t="s">
        <v>116</v>
      </c>
    </row>
    <row r="9" spans="2:3" ht="30">
      <c r="B9" s="12" t="s">
        <v>39</v>
      </c>
      <c r="C9" s="17" t="s">
        <v>117</v>
      </c>
    </row>
    <row r="10" spans="2:3" ht="45">
      <c r="B10" s="12" t="s">
        <v>3</v>
      </c>
      <c r="C10" s="17" t="s">
        <v>118</v>
      </c>
    </row>
    <row r="11" spans="2:3" ht="30">
      <c r="B11" s="12" t="s">
        <v>4</v>
      </c>
      <c r="C11" s="17" t="s">
        <v>118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9" t="s">
        <v>126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49" t="s">
        <v>0</v>
      </c>
      <c r="B3" s="252" t="str">
        <f>'Т1.2'!C4</f>
        <v>ООО Коммунальные Системы "Первомайское" (Комсомольское с/п)</v>
      </c>
      <c r="C3" s="252"/>
      <c r="D3" s="252"/>
      <c r="E3" s="252"/>
      <c r="G3" s="2"/>
      <c r="H3" s="154"/>
      <c r="I3" s="154"/>
    </row>
    <row r="4" spans="1:5" ht="15">
      <c r="A4" s="49" t="s">
        <v>27</v>
      </c>
      <c r="B4" s="252">
        <f>'Т1.2'!C5</f>
        <v>7012005856</v>
      </c>
      <c r="C4" s="252"/>
      <c r="D4" s="252"/>
      <c r="E4" s="252"/>
    </row>
    <row r="5" spans="1:5" ht="15">
      <c r="A5" s="49" t="s">
        <v>28</v>
      </c>
      <c r="B5" s="252">
        <f>'Т1.2'!C6</f>
        <v>701201001</v>
      </c>
      <c r="C5" s="252"/>
      <c r="D5" s="252"/>
      <c r="E5" s="252"/>
    </row>
    <row r="6" spans="1:5" ht="30" customHeight="1">
      <c r="A6" s="49" t="s">
        <v>63</v>
      </c>
      <c r="B6" s="251" t="str">
        <f>'Т1.2'!C7</f>
        <v>636942, Томская обл., Первомайский р-н, с.Комсомольск, ул.Первомайская ,6 ,кв.5</v>
      </c>
      <c r="C6" s="252"/>
      <c r="D6" s="252"/>
      <c r="E6" s="252"/>
    </row>
    <row r="7" spans="1:5" ht="15">
      <c r="A7" s="49" t="s">
        <v>67</v>
      </c>
      <c r="B7" s="252">
        <f>'Т5'!B9</f>
        <v>2011</v>
      </c>
      <c r="C7" s="252"/>
      <c r="D7" s="252"/>
      <c r="E7" s="252"/>
    </row>
    <row r="8" spans="2:5" ht="15.75" thickBot="1">
      <c r="B8" s="250"/>
      <c r="C8" s="250"/>
      <c r="D8" s="250"/>
      <c r="E8" s="250"/>
    </row>
    <row r="9" spans="1:10" ht="15">
      <c r="A9" s="253"/>
      <c r="B9" s="254"/>
      <c r="C9" s="254"/>
      <c r="D9" s="254"/>
      <c r="E9" s="254"/>
      <c r="F9" s="254"/>
      <c r="G9" s="254"/>
      <c r="H9" s="254"/>
      <c r="I9" s="254"/>
      <c r="J9" s="255"/>
    </row>
    <row r="10" spans="1:10" ht="15">
      <c r="A10" s="256"/>
      <c r="B10" s="257"/>
      <c r="C10" s="257"/>
      <c r="D10" s="257"/>
      <c r="E10" s="257"/>
      <c r="F10" s="257"/>
      <c r="G10" s="257"/>
      <c r="H10" s="257"/>
      <c r="I10" s="257"/>
      <c r="J10" s="258"/>
    </row>
    <row r="11" spans="1:10" ht="15">
      <c r="A11" s="256"/>
      <c r="B11" s="257"/>
      <c r="C11" s="257"/>
      <c r="D11" s="257"/>
      <c r="E11" s="257"/>
      <c r="F11" s="257"/>
      <c r="G11" s="257"/>
      <c r="H11" s="257"/>
      <c r="I11" s="257"/>
      <c r="J11" s="258"/>
    </row>
    <row r="12" spans="1:10" ht="15">
      <c r="A12" s="256"/>
      <c r="B12" s="257"/>
      <c r="C12" s="257"/>
      <c r="D12" s="257"/>
      <c r="E12" s="257"/>
      <c r="F12" s="257"/>
      <c r="G12" s="257"/>
      <c r="H12" s="257"/>
      <c r="I12" s="257"/>
      <c r="J12" s="258"/>
    </row>
    <row r="13" spans="1:10" ht="15">
      <c r="A13" s="256"/>
      <c r="B13" s="257"/>
      <c r="C13" s="257"/>
      <c r="D13" s="257"/>
      <c r="E13" s="257"/>
      <c r="F13" s="257"/>
      <c r="G13" s="257"/>
      <c r="H13" s="257"/>
      <c r="I13" s="257"/>
      <c r="J13" s="258"/>
    </row>
    <row r="14" spans="1:10" ht="15">
      <c r="A14" s="256"/>
      <c r="B14" s="257"/>
      <c r="C14" s="257"/>
      <c r="D14" s="257"/>
      <c r="E14" s="257"/>
      <c r="F14" s="257"/>
      <c r="G14" s="257"/>
      <c r="H14" s="257"/>
      <c r="I14" s="257"/>
      <c r="J14" s="258"/>
    </row>
    <row r="15" spans="1:10" ht="15">
      <c r="A15" s="256"/>
      <c r="B15" s="257"/>
      <c r="C15" s="257"/>
      <c r="D15" s="257"/>
      <c r="E15" s="257"/>
      <c r="F15" s="257"/>
      <c r="G15" s="257"/>
      <c r="H15" s="257"/>
      <c r="I15" s="257"/>
      <c r="J15" s="258"/>
    </row>
    <row r="16" spans="1:10" ht="15">
      <c r="A16" s="256"/>
      <c r="B16" s="257"/>
      <c r="C16" s="257"/>
      <c r="D16" s="257"/>
      <c r="E16" s="257"/>
      <c r="F16" s="257"/>
      <c r="G16" s="257"/>
      <c r="H16" s="257"/>
      <c r="I16" s="257"/>
      <c r="J16" s="258"/>
    </row>
    <row r="17" spans="1:10" ht="15">
      <c r="A17" s="256"/>
      <c r="B17" s="257"/>
      <c r="C17" s="257"/>
      <c r="D17" s="257"/>
      <c r="E17" s="257"/>
      <c r="F17" s="257"/>
      <c r="G17" s="257"/>
      <c r="H17" s="257"/>
      <c r="I17" s="257"/>
      <c r="J17" s="258"/>
    </row>
    <row r="18" spans="1:10" ht="15">
      <c r="A18" s="256"/>
      <c r="B18" s="257"/>
      <c r="C18" s="257"/>
      <c r="D18" s="257"/>
      <c r="E18" s="257"/>
      <c r="F18" s="257"/>
      <c r="G18" s="257"/>
      <c r="H18" s="257"/>
      <c r="I18" s="257"/>
      <c r="J18" s="258"/>
    </row>
    <row r="19" spans="1:10" ht="15">
      <c r="A19" s="256"/>
      <c r="B19" s="257"/>
      <c r="C19" s="257"/>
      <c r="D19" s="257"/>
      <c r="E19" s="257"/>
      <c r="F19" s="257"/>
      <c r="G19" s="257"/>
      <c r="H19" s="257"/>
      <c r="I19" s="257"/>
      <c r="J19" s="258"/>
    </row>
    <row r="20" spans="1:10" ht="15">
      <c r="A20" s="256"/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0" ht="15">
      <c r="A21" s="256"/>
      <c r="B21" s="257"/>
      <c r="C21" s="257"/>
      <c r="D21" s="257"/>
      <c r="E21" s="257"/>
      <c r="F21" s="257"/>
      <c r="G21" s="257"/>
      <c r="H21" s="257"/>
      <c r="I21" s="257"/>
      <c r="J21" s="258"/>
    </row>
    <row r="22" spans="1:10" ht="15">
      <c r="A22" s="256"/>
      <c r="B22" s="257"/>
      <c r="C22" s="257"/>
      <c r="D22" s="257"/>
      <c r="E22" s="257"/>
      <c r="F22" s="257"/>
      <c r="G22" s="257"/>
      <c r="H22" s="257"/>
      <c r="I22" s="257"/>
      <c r="J22" s="258"/>
    </row>
    <row r="23" spans="1:10" ht="15">
      <c r="A23" s="256"/>
      <c r="B23" s="257"/>
      <c r="C23" s="257"/>
      <c r="D23" s="257"/>
      <c r="E23" s="257"/>
      <c r="F23" s="257"/>
      <c r="G23" s="257"/>
      <c r="H23" s="257"/>
      <c r="I23" s="257"/>
      <c r="J23" s="258"/>
    </row>
    <row r="24" spans="1:10" ht="15">
      <c r="A24" s="256"/>
      <c r="B24" s="257"/>
      <c r="C24" s="257"/>
      <c r="D24" s="257"/>
      <c r="E24" s="257"/>
      <c r="F24" s="257"/>
      <c r="G24" s="257"/>
      <c r="H24" s="257"/>
      <c r="I24" s="257"/>
      <c r="J24" s="258"/>
    </row>
    <row r="25" spans="1:10" ht="15.75" thickBot="1">
      <c r="A25" s="259"/>
      <c r="B25" s="260"/>
      <c r="C25" s="260"/>
      <c r="D25" s="260"/>
      <c r="E25" s="260"/>
      <c r="F25" s="260"/>
      <c r="G25" s="260"/>
      <c r="H25" s="260"/>
      <c r="I25" s="260"/>
      <c r="J25" s="261"/>
    </row>
    <row r="27" spans="1:10" ht="33.75" customHeight="1">
      <c r="A27" s="207" t="s">
        <v>102</v>
      </c>
      <c r="B27" s="207"/>
      <c r="C27" s="207"/>
      <c r="D27" s="207"/>
      <c r="E27" s="207"/>
      <c r="F27" s="207"/>
      <c r="G27" s="207"/>
      <c r="H27" s="207"/>
      <c r="I27" s="207"/>
      <c r="J27" s="207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80" t="s">
        <v>127</v>
      </c>
      <c r="C1" s="280"/>
      <c r="D1" s="280"/>
      <c r="E1" s="280"/>
      <c r="F1" s="280"/>
      <c r="G1" s="280"/>
      <c r="H1" s="280"/>
      <c r="I1" s="280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195" t="str">
        <f>'Т6'!B3</f>
        <v>ООО Коммунальные Системы "Первомайское" (Комсомольское с/п)</v>
      </c>
      <c r="D3" s="195"/>
      <c r="E3" s="195"/>
      <c r="F3" s="195"/>
      <c r="G3" s="195"/>
      <c r="H3" s="195"/>
      <c r="I3" s="195"/>
    </row>
    <row r="4" spans="2:9" ht="15">
      <c r="B4" s="7" t="s">
        <v>27</v>
      </c>
      <c r="C4" s="195">
        <f>'Т6'!B4</f>
        <v>7012005856</v>
      </c>
      <c r="D4" s="195"/>
      <c r="E4" s="195"/>
      <c r="F4" s="195"/>
      <c r="G4" s="195"/>
      <c r="H4" s="195"/>
      <c r="I4" s="195"/>
    </row>
    <row r="5" spans="2:9" ht="15">
      <c r="B5" s="7" t="s">
        <v>28</v>
      </c>
      <c r="C5" s="195">
        <f>'Т6'!B5</f>
        <v>701201001</v>
      </c>
      <c r="D5" s="195"/>
      <c r="E5" s="195"/>
      <c r="F5" s="195"/>
      <c r="G5" s="195"/>
      <c r="H5" s="195"/>
      <c r="I5" s="195"/>
    </row>
    <row r="6" spans="2:9" ht="15">
      <c r="B6" s="7" t="s">
        <v>67</v>
      </c>
      <c r="C6" s="195">
        <f>'Т6'!B7</f>
        <v>2011</v>
      </c>
      <c r="D6" s="195"/>
      <c r="E6" s="195"/>
      <c r="F6" s="195"/>
      <c r="G6" s="195"/>
      <c r="H6" s="195"/>
      <c r="I6" s="195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71</v>
      </c>
      <c r="C8" s="211" t="s">
        <v>136</v>
      </c>
      <c r="D8" s="211"/>
      <c r="E8" s="211"/>
      <c r="F8" s="211"/>
      <c r="G8" s="211"/>
      <c r="H8" s="211"/>
      <c r="I8" s="211"/>
    </row>
    <row r="9" spans="2:9" ht="28.5" customHeight="1">
      <c r="B9" s="13" t="s">
        <v>32</v>
      </c>
      <c r="C9" s="211" t="s">
        <v>137</v>
      </c>
      <c r="D9" s="211"/>
      <c r="E9" s="211"/>
      <c r="F9" s="211"/>
      <c r="G9" s="211"/>
      <c r="H9" s="211"/>
      <c r="I9" s="211"/>
    </row>
    <row r="10" spans="2:9" ht="27" customHeight="1">
      <c r="B10" s="13" t="s">
        <v>31</v>
      </c>
      <c r="C10" s="281" t="s">
        <v>138</v>
      </c>
      <c r="D10" s="282"/>
      <c r="E10" s="282"/>
      <c r="F10" s="282"/>
      <c r="G10" s="282"/>
      <c r="H10" s="282"/>
      <c r="I10" s="282"/>
    </row>
    <row r="11" spans="2:9" ht="28.5" customHeight="1">
      <c r="B11" s="13" t="s">
        <v>29</v>
      </c>
      <c r="C11" s="283" t="s">
        <v>139</v>
      </c>
      <c r="D11" s="211"/>
      <c r="E11" s="211"/>
      <c r="F11" s="211"/>
      <c r="G11" s="211"/>
      <c r="H11" s="211"/>
      <c r="I11" s="211"/>
    </row>
    <row r="12" spans="2:9" ht="27" customHeight="1">
      <c r="B12" s="13" t="s">
        <v>30</v>
      </c>
      <c r="C12" s="211" t="s">
        <v>135</v>
      </c>
      <c r="D12" s="211"/>
      <c r="E12" s="211"/>
      <c r="F12" s="211"/>
      <c r="G12" s="211"/>
      <c r="H12" s="211"/>
      <c r="I12" s="211"/>
    </row>
    <row r="14" spans="2:12" ht="22.5" customHeight="1">
      <c r="B14" s="262" t="s">
        <v>57</v>
      </c>
      <c r="C14" s="263"/>
      <c r="D14" s="263"/>
      <c r="E14" s="263"/>
      <c r="F14" s="263"/>
      <c r="G14" s="263"/>
      <c r="H14" s="263"/>
      <c r="I14" s="264"/>
      <c r="J14" s="271" t="s">
        <v>128</v>
      </c>
      <c r="K14" s="272"/>
      <c r="L14" s="273"/>
    </row>
    <row r="15" spans="2:12" ht="27" customHeight="1">
      <c r="B15" s="265" t="s">
        <v>58</v>
      </c>
      <c r="C15" s="266"/>
      <c r="D15" s="266"/>
      <c r="E15" s="266"/>
      <c r="F15" s="266"/>
      <c r="G15" s="266"/>
      <c r="H15" s="266"/>
      <c r="I15" s="267"/>
      <c r="J15" s="274"/>
      <c r="K15" s="275"/>
      <c r="L15" s="276"/>
    </row>
    <row r="16" spans="2:12" ht="57.75" customHeight="1">
      <c r="B16" s="268" t="s">
        <v>72</v>
      </c>
      <c r="C16" s="269"/>
      <c r="D16" s="269"/>
      <c r="E16" s="269"/>
      <c r="F16" s="269"/>
      <c r="G16" s="269"/>
      <c r="H16" s="269"/>
      <c r="I16" s="270"/>
      <c r="J16" s="277"/>
      <c r="K16" s="278"/>
      <c r="L16" s="279"/>
    </row>
    <row r="18" spans="2:9" ht="32.25" customHeight="1">
      <c r="B18" s="207" t="s">
        <v>103</v>
      </c>
      <c r="C18" s="207"/>
      <c r="D18" s="207"/>
      <c r="E18" s="207"/>
      <c r="F18" s="207"/>
      <c r="G18" s="207"/>
      <c r="H18" s="207"/>
      <c r="I18" s="20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34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2" max="2" width="19.421875" style="0" customWidth="1"/>
    <col min="3" max="3" width="18.28125" style="0" customWidth="1"/>
    <col min="4" max="4" width="8.8515625" style="62" customWidth="1"/>
    <col min="5" max="5" width="8.421875" style="62" customWidth="1"/>
    <col min="6" max="6" width="9.28125" style="62" customWidth="1"/>
    <col min="7" max="8" width="10.140625" style="62" customWidth="1"/>
    <col min="9" max="9" width="11.28125" style="62" customWidth="1"/>
  </cols>
  <sheetData>
    <row r="2" spans="2:9" ht="23.25" customHeight="1">
      <c r="B2" s="157" t="s">
        <v>119</v>
      </c>
      <c r="C2" s="157"/>
      <c r="D2" s="157"/>
      <c r="E2" s="157"/>
      <c r="F2" s="157"/>
      <c r="G2" s="157"/>
      <c r="H2" s="157"/>
      <c r="I2" s="157"/>
    </row>
    <row r="3" spans="2:9" ht="9" customHeight="1" thickBot="1">
      <c r="B3" s="34"/>
      <c r="C3" s="34"/>
      <c r="D3" s="132"/>
      <c r="E3" s="132"/>
      <c r="F3" s="132"/>
      <c r="G3" s="132"/>
      <c r="H3" s="132"/>
      <c r="I3" s="132"/>
    </row>
    <row r="4" spans="2:9" ht="15.75" thickTop="1">
      <c r="B4" s="149" t="s">
        <v>0</v>
      </c>
      <c r="C4" s="150"/>
      <c r="D4" s="151" t="s">
        <v>239</v>
      </c>
      <c r="E4" s="151"/>
      <c r="F4" s="151"/>
      <c r="G4" s="151"/>
      <c r="H4" s="151"/>
      <c r="I4" s="152"/>
    </row>
    <row r="5" spans="2:9" ht="15">
      <c r="B5" s="158" t="s">
        <v>27</v>
      </c>
      <c r="C5" s="159"/>
      <c r="D5" s="160">
        <v>7012005856</v>
      </c>
      <c r="E5" s="160"/>
      <c r="F5" s="160"/>
      <c r="G5" s="160"/>
      <c r="H5" s="160"/>
      <c r="I5" s="161"/>
    </row>
    <row r="6" spans="2:9" ht="15">
      <c r="B6" s="158" t="s">
        <v>28</v>
      </c>
      <c r="C6" s="159"/>
      <c r="D6" s="160">
        <v>701201001</v>
      </c>
      <c r="E6" s="160"/>
      <c r="F6" s="160"/>
      <c r="G6" s="160"/>
      <c r="H6" s="160"/>
      <c r="I6" s="161"/>
    </row>
    <row r="7" spans="2:9" ht="28.5" customHeight="1" thickBot="1">
      <c r="B7" s="165" t="s">
        <v>59</v>
      </c>
      <c r="C7" s="166"/>
      <c r="D7" s="167" t="s">
        <v>129</v>
      </c>
      <c r="E7" s="168"/>
      <c r="F7" s="168"/>
      <c r="G7" s="168"/>
      <c r="H7" s="168"/>
      <c r="I7" s="169"/>
    </row>
    <row r="8" spans="1:9" ht="15.75" thickTop="1">
      <c r="A8" s="154"/>
      <c r="B8" s="173" t="s">
        <v>114</v>
      </c>
      <c r="C8" s="174"/>
      <c r="D8" s="151" t="s">
        <v>241</v>
      </c>
      <c r="E8" s="151"/>
      <c r="F8" s="151"/>
      <c r="G8" s="151"/>
      <c r="H8" s="151"/>
      <c r="I8" s="152"/>
    </row>
    <row r="9" spans="1:9" ht="15">
      <c r="A9" s="154"/>
      <c r="B9" s="148"/>
      <c r="C9" s="142"/>
      <c r="D9" s="146"/>
      <c r="E9" s="146"/>
      <c r="F9" s="146"/>
      <c r="G9" s="146"/>
      <c r="H9" s="146"/>
      <c r="I9" s="147"/>
    </row>
    <row r="10" spans="2:9" ht="27" customHeight="1">
      <c r="B10" s="148" t="s">
        <v>25</v>
      </c>
      <c r="C10" s="142"/>
      <c r="D10" s="146" t="s">
        <v>240</v>
      </c>
      <c r="E10" s="146"/>
      <c r="F10" s="146"/>
      <c r="G10" s="146"/>
      <c r="H10" s="146"/>
      <c r="I10" s="147"/>
    </row>
    <row r="11" spans="2:9" ht="15">
      <c r="B11" s="148" t="s">
        <v>60</v>
      </c>
      <c r="C11" s="142"/>
      <c r="D11" s="146" t="s">
        <v>242</v>
      </c>
      <c r="E11" s="146"/>
      <c r="F11" s="146"/>
      <c r="G11" s="146"/>
      <c r="H11" s="146"/>
      <c r="I11" s="147"/>
    </row>
    <row r="12" spans="2:9" ht="15.75" customHeight="1" thickBot="1">
      <c r="B12" s="144" t="s">
        <v>1</v>
      </c>
      <c r="C12" s="145"/>
      <c r="D12" s="170" t="s">
        <v>130</v>
      </c>
      <c r="E12" s="171"/>
      <c r="F12" s="171"/>
      <c r="G12" s="171"/>
      <c r="H12" s="171"/>
      <c r="I12" s="172"/>
    </row>
    <row r="13" spans="2:9" ht="16.5" thickBot="1" thickTop="1">
      <c r="B13" s="141" t="s">
        <v>41</v>
      </c>
      <c r="C13" s="141"/>
      <c r="D13" s="141"/>
      <c r="E13" s="141"/>
      <c r="F13" s="141"/>
      <c r="G13" s="141"/>
      <c r="H13" s="141"/>
      <c r="I13" s="141"/>
    </row>
    <row r="14" spans="2:9" ht="15" customHeight="1" thickBot="1" thickTop="1">
      <c r="B14" s="143" t="s">
        <v>35</v>
      </c>
      <c r="C14" s="143"/>
      <c r="D14" s="143" t="s">
        <v>18</v>
      </c>
      <c r="E14" s="143" t="s">
        <v>23</v>
      </c>
      <c r="F14" s="143"/>
      <c r="G14" s="143"/>
      <c r="H14" s="143"/>
      <c r="I14" s="143" t="s">
        <v>26</v>
      </c>
    </row>
    <row r="15" spans="2:9" ht="49.5" customHeight="1" thickBot="1" thickTop="1">
      <c r="B15" s="143"/>
      <c r="C15" s="143"/>
      <c r="D15" s="143"/>
      <c r="E15" s="39" t="s">
        <v>19</v>
      </c>
      <c r="F15" s="39" t="s">
        <v>20</v>
      </c>
      <c r="G15" s="39" t="s">
        <v>21</v>
      </c>
      <c r="H15" s="39" t="s">
        <v>22</v>
      </c>
      <c r="I15" s="143"/>
    </row>
    <row r="16" spans="2:10" ht="16.5" thickBot="1" thickTop="1">
      <c r="B16" s="162" t="s">
        <v>33</v>
      </c>
      <c r="C16" s="35" t="s">
        <v>24</v>
      </c>
      <c r="D16" s="43">
        <v>1723.81</v>
      </c>
      <c r="E16" s="36" t="s">
        <v>135</v>
      </c>
      <c r="F16" s="36" t="s">
        <v>135</v>
      </c>
      <c r="G16" s="36" t="s">
        <v>135</v>
      </c>
      <c r="H16" s="36" t="s">
        <v>135</v>
      </c>
      <c r="I16" s="37" t="s">
        <v>135</v>
      </c>
      <c r="J16" s="140"/>
    </row>
    <row r="17" spans="2:9" ht="16.5" thickBot="1" thickTop="1">
      <c r="B17" s="162"/>
      <c r="C17" s="38" t="s">
        <v>40</v>
      </c>
      <c r="D17" s="43">
        <v>1696.74</v>
      </c>
      <c r="E17" s="36" t="s">
        <v>135</v>
      </c>
      <c r="F17" s="36" t="s">
        <v>135</v>
      </c>
      <c r="G17" s="36" t="s">
        <v>135</v>
      </c>
      <c r="H17" s="36" t="s">
        <v>135</v>
      </c>
      <c r="I17" s="36" t="s">
        <v>135</v>
      </c>
    </row>
    <row r="18" spans="2:9" ht="16.5" thickBot="1" thickTop="1">
      <c r="B18" s="163" t="s">
        <v>34</v>
      </c>
      <c r="C18" s="35" t="s">
        <v>24</v>
      </c>
      <c r="D18" s="43">
        <v>1723.81</v>
      </c>
      <c r="E18" s="36" t="s">
        <v>135</v>
      </c>
      <c r="F18" s="36" t="s">
        <v>135</v>
      </c>
      <c r="G18" s="36" t="s">
        <v>135</v>
      </c>
      <c r="H18" s="36" t="s">
        <v>135</v>
      </c>
      <c r="I18" s="36" t="s">
        <v>135</v>
      </c>
    </row>
    <row r="19" spans="2:9" ht="16.5" thickBot="1" thickTop="1">
      <c r="B19" s="163"/>
      <c r="C19" s="35" t="s">
        <v>40</v>
      </c>
      <c r="D19" s="43">
        <v>1696.74</v>
      </c>
      <c r="E19" s="36" t="s">
        <v>135</v>
      </c>
      <c r="F19" s="36" t="s">
        <v>135</v>
      </c>
      <c r="G19" s="36" t="s">
        <v>135</v>
      </c>
      <c r="H19" s="36" t="s">
        <v>135</v>
      </c>
      <c r="I19" s="36" t="s">
        <v>135</v>
      </c>
    </row>
    <row r="20" spans="2:9" ht="16.5" thickBot="1" thickTop="1">
      <c r="B20" s="164" t="s">
        <v>69</v>
      </c>
      <c r="C20" s="164"/>
      <c r="D20" s="164"/>
      <c r="E20" s="164"/>
      <c r="F20" s="164"/>
      <c r="G20" s="164"/>
      <c r="H20" s="164"/>
      <c r="I20" s="164"/>
    </row>
    <row r="21" spans="2:9" ht="16.5" thickBot="1" thickTop="1">
      <c r="B21" s="162" t="s">
        <v>33</v>
      </c>
      <c r="C21" s="35" t="s">
        <v>42</v>
      </c>
      <c r="D21" s="36" t="s">
        <v>135</v>
      </c>
      <c r="E21" s="36" t="s">
        <v>135</v>
      </c>
      <c r="F21" s="36" t="s">
        <v>135</v>
      </c>
      <c r="G21" s="36" t="s">
        <v>135</v>
      </c>
      <c r="H21" s="36" t="s">
        <v>135</v>
      </c>
      <c r="I21" s="37" t="s">
        <v>135</v>
      </c>
    </row>
    <row r="22" spans="2:9" ht="16.5" thickBot="1" thickTop="1">
      <c r="B22" s="162"/>
      <c r="C22" s="38" t="s">
        <v>43</v>
      </c>
      <c r="D22" s="36" t="s">
        <v>135</v>
      </c>
      <c r="E22" s="36" t="s">
        <v>135</v>
      </c>
      <c r="F22" s="36" t="s">
        <v>135</v>
      </c>
      <c r="G22" s="36" t="s">
        <v>135</v>
      </c>
      <c r="H22" s="36" t="s">
        <v>135</v>
      </c>
      <c r="I22" s="36" t="s">
        <v>135</v>
      </c>
    </row>
    <row r="23" spans="2:9" ht="16.5" thickBot="1" thickTop="1">
      <c r="B23" s="163" t="s">
        <v>34</v>
      </c>
      <c r="C23" s="35" t="s">
        <v>42</v>
      </c>
      <c r="D23" s="36" t="s">
        <v>135</v>
      </c>
      <c r="E23" s="36" t="s">
        <v>135</v>
      </c>
      <c r="F23" s="36" t="s">
        <v>135</v>
      </c>
      <c r="G23" s="36" t="s">
        <v>135</v>
      </c>
      <c r="H23" s="36" t="s">
        <v>135</v>
      </c>
      <c r="I23" s="36" t="s">
        <v>135</v>
      </c>
    </row>
    <row r="24" spans="2:9" ht="16.5" thickBot="1" thickTop="1">
      <c r="B24" s="163"/>
      <c r="C24" s="35" t="s">
        <v>43</v>
      </c>
      <c r="D24" s="36" t="s">
        <v>135</v>
      </c>
      <c r="E24" s="36" t="s">
        <v>135</v>
      </c>
      <c r="F24" s="36" t="s">
        <v>135</v>
      </c>
      <c r="G24" s="36" t="s">
        <v>135</v>
      </c>
      <c r="H24" s="36" t="s">
        <v>135</v>
      </c>
      <c r="I24" s="36" t="s">
        <v>135</v>
      </c>
    </row>
    <row r="25" spans="2:9" ht="16.5" thickBot="1" thickTop="1">
      <c r="B25" s="164" t="s">
        <v>70</v>
      </c>
      <c r="C25" s="164"/>
      <c r="D25" s="164"/>
      <c r="E25" s="164"/>
      <c r="F25" s="164"/>
      <c r="G25" s="164"/>
      <c r="H25" s="164"/>
      <c r="I25" s="164"/>
    </row>
    <row r="26" spans="2:9" ht="16.5" thickBot="1" thickTop="1">
      <c r="B26" s="163" t="s">
        <v>33</v>
      </c>
      <c r="C26" s="35" t="s">
        <v>42</v>
      </c>
      <c r="D26" s="36" t="s">
        <v>135</v>
      </c>
      <c r="E26" s="36" t="s">
        <v>135</v>
      </c>
      <c r="F26" s="36" t="s">
        <v>135</v>
      </c>
      <c r="G26" s="36" t="s">
        <v>135</v>
      </c>
      <c r="H26" s="36" t="s">
        <v>135</v>
      </c>
      <c r="I26" s="37" t="s">
        <v>135</v>
      </c>
    </row>
    <row r="27" spans="2:9" ht="16.5" thickBot="1" thickTop="1">
      <c r="B27" s="163"/>
      <c r="C27" s="38" t="s">
        <v>43</v>
      </c>
      <c r="D27" s="36" t="s">
        <v>135</v>
      </c>
      <c r="E27" s="36" t="s">
        <v>135</v>
      </c>
      <c r="F27" s="36" t="s">
        <v>135</v>
      </c>
      <c r="G27" s="36" t="s">
        <v>135</v>
      </c>
      <c r="H27" s="36" t="s">
        <v>135</v>
      </c>
      <c r="I27" s="36" t="s">
        <v>135</v>
      </c>
    </row>
    <row r="28" spans="2:9" ht="16.5" thickBot="1" thickTop="1">
      <c r="B28" s="163" t="s">
        <v>34</v>
      </c>
      <c r="C28" s="35" t="s">
        <v>42</v>
      </c>
      <c r="D28" s="36" t="s">
        <v>135</v>
      </c>
      <c r="E28" s="36" t="s">
        <v>135</v>
      </c>
      <c r="F28" s="36" t="s">
        <v>135</v>
      </c>
      <c r="G28" s="36" t="s">
        <v>135</v>
      </c>
      <c r="H28" s="36" t="s">
        <v>135</v>
      </c>
      <c r="I28" s="36" t="s">
        <v>135</v>
      </c>
    </row>
    <row r="29" spans="2:9" ht="16.5" thickBot="1" thickTop="1">
      <c r="B29" s="163"/>
      <c r="C29" s="35" t="s">
        <v>43</v>
      </c>
      <c r="D29" s="36" t="s">
        <v>135</v>
      </c>
      <c r="E29" s="36" t="s">
        <v>135</v>
      </c>
      <c r="F29" s="36" t="s">
        <v>135</v>
      </c>
      <c r="G29" s="36" t="s">
        <v>135</v>
      </c>
      <c r="H29" s="36" t="s">
        <v>135</v>
      </c>
      <c r="I29" s="36" t="s">
        <v>135</v>
      </c>
    </row>
    <row r="30" spans="2:9" ht="25.5" customHeight="1" thickTop="1">
      <c r="B30" s="40"/>
      <c r="C30" s="40"/>
      <c r="D30" s="133"/>
      <c r="E30" s="133"/>
      <c r="F30" s="133"/>
      <c r="G30" s="133"/>
      <c r="H30" s="133"/>
      <c r="I30" s="133"/>
    </row>
    <row r="31" spans="2:9" ht="15">
      <c r="B31" s="40"/>
      <c r="C31" s="40"/>
      <c r="D31" s="133"/>
      <c r="E31" s="133"/>
      <c r="F31" s="133"/>
      <c r="G31" s="133"/>
      <c r="H31" s="133"/>
      <c r="I31" s="133"/>
    </row>
    <row r="32" spans="2:9" ht="31.5" customHeight="1">
      <c r="B32" s="153" t="s">
        <v>73</v>
      </c>
      <c r="C32" s="153"/>
      <c r="D32" s="153"/>
      <c r="E32" s="153"/>
      <c r="F32" s="153"/>
      <c r="G32" s="153"/>
      <c r="H32" s="153"/>
      <c r="I32" s="153"/>
    </row>
    <row r="33" spans="2:9" ht="51.75" customHeight="1">
      <c r="B33" s="153" t="s">
        <v>120</v>
      </c>
      <c r="C33" s="153"/>
      <c r="D33" s="153"/>
      <c r="E33" s="153"/>
      <c r="F33" s="153"/>
      <c r="G33" s="153"/>
      <c r="H33" s="153"/>
      <c r="I33" s="153"/>
    </row>
    <row r="34" spans="2:9" ht="15">
      <c r="B34" s="34"/>
      <c r="C34" s="34"/>
      <c r="D34" s="132"/>
      <c r="E34" s="132"/>
      <c r="F34" s="132"/>
      <c r="G34" s="132"/>
      <c r="H34" s="132"/>
      <c r="I34" s="132"/>
    </row>
  </sheetData>
  <sheetProtection/>
  <mergeCells count="33">
    <mergeCell ref="B7:C7"/>
    <mergeCell ref="D7:I7"/>
    <mergeCell ref="D12:I12"/>
    <mergeCell ref="B8:C9"/>
    <mergeCell ref="D10:I10"/>
    <mergeCell ref="B11:C11"/>
    <mergeCell ref="B23:B24"/>
    <mergeCell ref="B25:I25"/>
    <mergeCell ref="B26:B27"/>
    <mergeCell ref="B28:B29"/>
    <mergeCell ref="B14:C15"/>
    <mergeCell ref="B16:B17"/>
    <mergeCell ref="I14:I15"/>
    <mergeCell ref="B21:B22"/>
    <mergeCell ref="B18:B19"/>
    <mergeCell ref="B20:I20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5" t="s">
        <v>121</v>
      </c>
      <c r="B2" s="176"/>
      <c r="C2" s="176"/>
      <c r="D2" s="176"/>
    </row>
    <row r="3" ht="15.75" thickBot="1"/>
    <row r="4" spans="1:4" ht="15.75" thickTop="1">
      <c r="A4" s="189" t="s">
        <v>0</v>
      </c>
      <c r="B4" s="190"/>
      <c r="C4" s="191" t="str">
        <f>'Т1.1.'!D4</f>
        <v>ООО Коммунальные Системы "Первомайское" (Комсомольское с/п)</v>
      </c>
      <c r="D4" s="192"/>
    </row>
    <row r="5" spans="1:4" ht="15">
      <c r="A5" s="193" t="s">
        <v>62</v>
      </c>
      <c r="B5" s="194"/>
      <c r="C5" s="195">
        <f>'Т1.1.'!D5</f>
        <v>7012005856</v>
      </c>
      <c r="D5" s="196"/>
    </row>
    <row r="6" spans="1:4" ht="15">
      <c r="A6" s="193" t="s">
        <v>28</v>
      </c>
      <c r="B6" s="194"/>
      <c r="C6" s="195">
        <f>'Т1.1.'!D6</f>
        <v>701201001</v>
      </c>
      <c r="D6" s="196"/>
    </row>
    <row r="7" spans="1:4" ht="33.75" customHeight="1" thickBot="1">
      <c r="A7" s="193" t="s">
        <v>63</v>
      </c>
      <c r="B7" s="194"/>
      <c r="C7" s="199" t="str">
        <f>'Т1.1.'!D7</f>
        <v>636942, Томская обл., Первомайский р-н, с.Комсомольск, ул.Первомайская ,6 ,кв.5</v>
      </c>
      <c r="D7" s="200"/>
    </row>
    <row r="8" spans="1:4" ht="29.25" customHeight="1" thickTop="1">
      <c r="A8" s="185" t="s">
        <v>61</v>
      </c>
      <c r="B8" s="186"/>
      <c r="C8" s="187" t="str">
        <f>'Т1.1.'!D8</f>
        <v>Приказ №40/158от 05.10.2010г.</v>
      </c>
      <c r="D8" s="188"/>
    </row>
    <row r="9" spans="1:4" ht="32.25" customHeight="1">
      <c r="A9" s="181" t="s">
        <v>25</v>
      </c>
      <c r="B9" s="182"/>
      <c r="C9" s="183" t="str">
        <f>'Т1.1.'!D10</f>
        <v>ДТР и ГЗ Томской области</v>
      </c>
      <c r="D9" s="184"/>
    </row>
    <row r="10" spans="1:4" ht="15">
      <c r="A10" s="197" t="s">
        <v>64</v>
      </c>
      <c r="B10" s="198"/>
      <c r="C10" s="183" t="str">
        <f>'Т1.1.'!D11</f>
        <v>01.01.2011-31.12.2011</v>
      </c>
      <c r="D10" s="184"/>
    </row>
    <row r="11" spans="1:4" ht="15.75" thickBot="1">
      <c r="A11" s="177" t="s">
        <v>1</v>
      </c>
      <c r="B11" s="178"/>
      <c r="C11" s="179" t="str">
        <f>'Т1.1.'!D12</f>
        <v>http://rec.tomsk.gov.ru</v>
      </c>
      <c r="D11" s="180"/>
    </row>
    <row r="12" spans="1:4" ht="16.5" thickBot="1" thickTop="1">
      <c r="A12" s="201" t="s">
        <v>47</v>
      </c>
      <c r="B12" s="201"/>
      <c r="C12" s="201" t="s">
        <v>6</v>
      </c>
      <c r="D12" s="201"/>
    </row>
    <row r="13" spans="1:4" ht="15" customHeight="1" thickBot="1" thickTop="1">
      <c r="A13" s="203" t="s">
        <v>243</v>
      </c>
      <c r="B13" s="203"/>
      <c r="C13" s="204">
        <f>'Т1.1.'!D16-'Т1.1.'!D17</f>
        <v>27.069999999999936</v>
      </c>
      <c r="D13" s="205"/>
    </row>
    <row r="14" spans="1:4" ht="16.5" thickBot="1" thickTop="1">
      <c r="A14" s="203"/>
      <c r="B14" s="203"/>
      <c r="C14" s="205"/>
      <c r="D14" s="205"/>
    </row>
    <row r="15" ht="29.25" customHeight="1" thickTop="1"/>
    <row r="18" spans="1:9" ht="33" customHeight="1">
      <c r="A18" s="202" t="s">
        <v>73</v>
      </c>
      <c r="B18" s="202"/>
      <c r="C18" s="202"/>
      <c r="D18" s="202"/>
      <c r="E18" s="18"/>
      <c r="F18" s="18"/>
      <c r="G18" s="18"/>
      <c r="H18" s="18"/>
      <c r="I18" s="18"/>
    </row>
    <row r="19" spans="1:9" ht="64.5" customHeight="1">
      <c r="A19" s="202" t="s">
        <v>122</v>
      </c>
      <c r="B19" s="202"/>
      <c r="C19" s="202"/>
      <c r="D19" s="202"/>
      <c r="E19" s="18"/>
      <c r="F19" s="18"/>
      <c r="G19" s="18"/>
      <c r="H19" s="18"/>
      <c r="I19" s="18"/>
    </row>
  </sheetData>
  <sheetProtection/>
  <mergeCells count="23">
    <mergeCell ref="A12:B12"/>
    <mergeCell ref="C12:D12"/>
    <mergeCell ref="A18:D18"/>
    <mergeCell ref="A19:D19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5.7109375" style="0" customWidth="1"/>
    <col min="2" max="2" width="64.7109375" style="62" customWidth="1"/>
  </cols>
  <sheetData>
    <row r="2" spans="1:3" ht="36" customHeight="1" thickBot="1">
      <c r="A2" s="206" t="s">
        <v>140</v>
      </c>
      <c r="B2" s="206"/>
      <c r="C2" s="65"/>
    </row>
    <row r="3" spans="1:3" ht="15.75" thickTop="1">
      <c r="A3" s="66" t="s">
        <v>0</v>
      </c>
      <c r="B3" s="77" t="str">
        <f>'Т1.1.'!D4</f>
        <v>ООО Коммунальные Системы "Первомайское" (Комсомольское с/п)</v>
      </c>
      <c r="C3" s="67"/>
    </row>
    <row r="4" spans="1:2" ht="15">
      <c r="A4" s="68" t="s">
        <v>27</v>
      </c>
      <c r="B4" s="60">
        <f>'Т1.1.'!D5</f>
        <v>7012005856</v>
      </c>
    </row>
    <row r="5" spans="1:2" ht="15">
      <c r="A5" s="68" t="s">
        <v>28</v>
      </c>
      <c r="B5" s="60">
        <f>'Т1.1.'!D6</f>
        <v>701201001</v>
      </c>
    </row>
    <row r="6" spans="1:2" ht="30.75" thickBot="1">
      <c r="A6" s="68" t="s">
        <v>63</v>
      </c>
      <c r="B6" s="74" t="str">
        <f>'Т1.1.'!D7</f>
        <v>636942, Томская обл., Первомайский р-н, с.Комсомольск, ул.Первомайская ,6 ,кв.5</v>
      </c>
    </row>
    <row r="7" spans="1:2" ht="75.75" thickTop="1">
      <c r="A7" s="69" t="s">
        <v>141</v>
      </c>
      <c r="B7" s="59" t="s">
        <v>135</v>
      </c>
    </row>
    <row r="8" spans="1:2" ht="30">
      <c r="A8" s="70" t="s">
        <v>25</v>
      </c>
      <c r="B8" s="58" t="s">
        <v>135</v>
      </c>
    </row>
    <row r="9" spans="1:2" ht="15">
      <c r="A9" s="71" t="s">
        <v>64</v>
      </c>
      <c r="B9" s="58" t="s">
        <v>135</v>
      </c>
    </row>
    <row r="10" spans="1:2" ht="15.75" thickBot="1">
      <c r="A10" s="72" t="s">
        <v>1</v>
      </c>
      <c r="B10" s="57" t="s">
        <v>135</v>
      </c>
    </row>
    <row r="11" spans="1:2" ht="16.5" thickBot="1" thickTop="1">
      <c r="A11" s="73" t="s">
        <v>47</v>
      </c>
      <c r="B11" s="73" t="s">
        <v>6</v>
      </c>
    </row>
    <row r="12" spans="1:2" ht="52.5" customHeight="1" thickBot="1" thickTop="1">
      <c r="A12" s="6" t="s">
        <v>142</v>
      </c>
      <c r="B12" s="61" t="s">
        <v>135</v>
      </c>
    </row>
    <row r="13" ht="16.5" thickBot="1" thickTop="1"/>
    <row r="14" spans="1:3" ht="15.75" thickTop="1">
      <c r="A14" s="75" t="s">
        <v>0</v>
      </c>
      <c r="B14" s="78" t="str">
        <f>B3</f>
        <v>ООО Коммунальные Системы "Первомайское" (Комсомольское с/п)</v>
      </c>
      <c r="C14" s="67"/>
    </row>
    <row r="15" spans="1:2" ht="15">
      <c r="A15" s="76" t="s">
        <v>27</v>
      </c>
      <c r="B15" s="79">
        <f>B4</f>
        <v>7012005856</v>
      </c>
    </row>
    <row r="16" spans="1:2" ht="15">
      <c r="A16" s="76" t="s">
        <v>28</v>
      </c>
      <c r="B16" s="79">
        <f>B5</f>
        <v>701201001</v>
      </c>
    </row>
    <row r="17" spans="1:2" ht="30.75" thickBot="1">
      <c r="A17" s="76" t="s">
        <v>63</v>
      </c>
      <c r="B17" s="74" t="str">
        <f>B6</f>
        <v>636942, Томская обл., Первомайский р-н, с.Комсомольск, ул.Первомайская ,6 ,кв.5</v>
      </c>
    </row>
    <row r="18" spans="1:2" ht="62.25" customHeight="1" thickTop="1">
      <c r="A18" s="69" t="s">
        <v>143</v>
      </c>
      <c r="B18" s="80" t="s">
        <v>135</v>
      </c>
    </row>
    <row r="19" spans="1:2" ht="30">
      <c r="A19" s="70" t="s">
        <v>25</v>
      </c>
      <c r="B19" s="58" t="s">
        <v>135</v>
      </c>
    </row>
    <row r="20" spans="1:2" ht="15">
      <c r="A20" s="71" t="s">
        <v>64</v>
      </c>
      <c r="B20" s="58" t="s">
        <v>135</v>
      </c>
    </row>
    <row r="21" spans="1:2" ht="15.75" thickBot="1">
      <c r="A21" s="72" t="s">
        <v>1</v>
      </c>
      <c r="B21" s="57" t="s">
        <v>135</v>
      </c>
    </row>
    <row r="22" spans="1:2" ht="16.5" thickBot="1" thickTop="1">
      <c r="A22" s="73" t="s">
        <v>47</v>
      </c>
      <c r="B22" s="73" t="s">
        <v>6</v>
      </c>
    </row>
    <row r="23" spans="1:2" ht="42" customHeight="1" thickBot="1" thickTop="1">
      <c r="A23" s="6" t="s">
        <v>144</v>
      </c>
      <c r="B23" s="61" t="s">
        <v>135</v>
      </c>
    </row>
    <row r="24" ht="15.75" thickTop="1"/>
    <row r="25" spans="1:4" ht="36" customHeight="1">
      <c r="A25" s="207" t="s">
        <v>73</v>
      </c>
      <c r="B25" s="207"/>
      <c r="C25" s="18"/>
      <c r="D25" s="18"/>
    </row>
    <row r="26" spans="1:4" ht="60.75" customHeight="1">
      <c r="A26" s="207" t="s">
        <v>145</v>
      </c>
      <c r="B26" s="207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57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62" customWidth="1"/>
    <col min="3" max="3" width="9.140625" style="64" customWidth="1"/>
  </cols>
  <sheetData>
    <row r="2" spans="1:2" ht="36" customHeight="1">
      <c r="A2" s="175" t="s">
        <v>123</v>
      </c>
      <c r="B2" s="209"/>
    </row>
    <row r="3" ht="14.25" customHeight="1"/>
    <row r="4" spans="1:2" ht="30">
      <c r="A4" s="7" t="s">
        <v>0</v>
      </c>
      <c r="B4" s="44" t="str">
        <f>'Т1.2'!C4</f>
        <v>ООО Коммунальные Системы "Первомайское" (Комсомольское с/п)</v>
      </c>
    </row>
    <row r="5" spans="1:2" ht="15">
      <c r="A5" s="7" t="s">
        <v>27</v>
      </c>
      <c r="B5" s="44">
        <f>'Т1.2'!C5</f>
        <v>7012005856</v>
      </c>
    </row>
    <row r="6" spans="1:2" ht="15">
      <c r="A6" s="7" t="s">
        <v>28</v>
      </c>
      <c r="B6" s="44">
        <f>'Т1.2'!C6</f>
        <v>701201001</v>
      </c>
    </row>
    <row r="7" spans="1:2" ht="30">
      <c r="A7" s="46" t="s">
        <v>63</v>
      </c>
      <c r="B7" s="45" t="str">
        <f>'Т1.2'!C7</f>
        <v>636942, Томская обл., Первомайский р-н, с.Комсомольск, ул.Первомайская ,6 ,кв.5</v>
      </c>
    </row>
    <row r="8" spans="1:2" ht="15">
      <c r="A8" s="7" t="s">
        <v>65</v>
      </c>
      <c r="B8" s="44">
        <v>2011</v>
      </c>
    </row>
    <row r="9" ht="15">
      <c r="B9" s="42"/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74</v>
      </c>
      <c r="B12" s="63" t="s">
        <v>131</v>
      </c>
    </row>
    <row r="13" spans="1:2" ht="16.5" thickBot="1" thickTop="1">
      <c r="A13" s="27" t="s">
        <v>75</v>
      </c>
      <c r="B13" s="51">
        <f>'[1]Тепло КС Первомайское'!$M$56/1000</f>
        <v>5977.799202688985</v>
      </c>
    </row>
    <row r="14" spans="1:2" ht="48.75" customHeight="1" thickTop="1">
      <c r="A14" s="21" t="s">
        <v>76</v>
      </c>
      <c r="B14" s="52">
        <f>'[1]Тепло КС Первомайское'!$M$55/1000</f>
        <v>5958.137352688986</v>
      </c>
    </row>
    <row r="15" spans="1:2" ht="30">
      <c r="A15" s="22" t="s">
        <v>44</v>
      </c>
      <c r="B15" s="53">
        <v>0</v>
      </c>
    </row>
    <row r="16" spans="1:2" ht="15">
      <c r="A16" s="22" t="s">
        <v>110</v>
      </c>
      <c r="B16" s="54">
        <f>'[1]Тепло КС Первомайское'!$M$16/1000</f>
        <v>3667.57694</v>
      </c>
    </row>
    <row r="17" spans="1:2" ht="45">
      <c r="A17" s="22" t="s">
        <v>46</v>
      </c>
      <c r="B17" s="54">
        <f>'[1]Тепло КС Первомайское'!$M$17/1000</f>
        <v>422.45347</v>
      </c>
    </row>
    <row r="18" spans="1:2" ht="15">
      <c r="A18" s="23" t="s">
        <v>66</v>
      </c>
      <c r="B18" s="139">
        <f>'[2]Стоимость эл-ии 2011'!$D$15/1.18</f>
        <v>3.745762711864407</v>
      </c>
    </row>
    <row r="19" spans="1:2" ht="15">
      <c r="A19" s="23" t="s">
        <v>134</v>
      </c>
      <c r="B19" s="139">
        <f>'[1]НП Комсомольское'!$D$18/1000</f>
        <v>0.11269</v>
      </c>
    </row>
    <row r="20" spans="1:2" ht="35.25" customHeight="1">
      <c r="A20" s="22" t="s">
        <v>48</v>
      </c>
      <c r="B20" s="54">
        <v>0</v>
      </c>
    </row>
    <row r="21" spans="1:2" ht="30">
      <c r="A21" s="22" t="s">
        <v>49</v>
      </c>
      <c r="B21" s="54">
        <v>0</v>
      </c>
    </row>
    <row r="22" spans="1:2" ht="45">
      <c r="A22" s="22" t="s">
        <v>50</v>
      </c>
      <c r="B22" s="54">
        <f>('[1]Тепло КС Первомайское'!$M$18+'[1]Тепло КС Первомайское'!$M$20+'[1]Тепло КС Первомайское'!$M$21)/1000</f>
        <v>1009.90282888</v>
      </c>
    </row>
    <row r="23" spans="1:2" ht="45">
      <c r="A23" s="22" t="s">
        <v>51</v>
      </c>
      <c r="B23" s="54">
        <f>'[1]Тепло КС Первомайское'!$M$23/1000</f>
        <v>24.0672</v>
      </c>
    </row>
    <row r="24" spans="1:2" ht="30">
      <c r="A24" s="22" t="s">
        <v>52</v>
      </c>
      <c r="B24" s="54" t="s">
        <v>135</v>
      </c>
    </row>
    <row r="25" spans="1:2" ht="30">
      <c r="A25" s="24" t="s">
        <v>53</v>
      </c>
      <c r="B25" s="54" t="s">
        <v>135</v>
      </c>
    </row>
    <row r="26" spans="1:2" ht="30">
      <c r="A26" s="22" t="s">
        <v>54</v>
      </c>
      <c r="B26" s="54">
        <f>'[1]Тепло КС Первомайское'!$M$49/1000</f>
        <v>344.54199</v>
      </c>
    </row>
    <row r="27" spans="1:2" ht="30">
      <c r="A27" s="24" t="s">
        <v>55</v>
      </c>
      <c r="B27" s="54"/>
    </row>
    <row r="28" spans="1:2" ht="30">
      <c r="A28" s="22" t="s">
        <v>56</v>
      </c>
      <c r="B28" s="54">
        <f>'[1]Тепло КС Первомайское'!$M$8/1000</f>
        <v>420.26034999999996</v>
      </c>
    </row>
    <row r="29" spans="1:2" ht="63" thickBot="1">
      <c r="A29" s="25" t="s">
        <v>111</v>
      </c>
      <c r="B29" s="55" t="s">
        <v>135</v>
      </c>
    </row>
    <row r="30" spans="1:2" ht="31.5" thickBot="1" thickTop="1">
      <c r="A30" s="26" t="s">
        <v>77</v>
      </c>
      <c r="B30" s="56" t="s">
        <v>135</v>
      </c>
    </row>
    <row r="31" spans="1:2" ht="15.75" thickTop="1">
      <c r="A31" s="21" t="s">
        <v>78</v>
      </c>
      <c r="B31" s="52"/>
    </row>
    <row r="32" spans="1:2" ht="91.5" customHeight="1" thickBot="1">
      <c r="A32" s="25" t="s">
        <v>7</v>
      </c>
      <c r="B32" s="55" t="s">
        <v>135</v>
      </c>
    </row>
    <row r="33" spans="1:2" ht="30.75" thickTop="1">
      <c r="A33" s="21" t="s">
        <v>79</v>
      </c>
      <c r="B33" s="52" t="s">
        <v>135</v>
      </c>
    </row>
    <row r="34" spans="1:2" ht="30.75" thickBot="1">
      <c r="A34" s="25" t="s">
        <v>9</v>
      </c>
      <c r="B34" s="55" t="s">
        <v>135</v>
      </c>
    </row>
    <row r="35" spans="1:2" ht="46.5" thickBot="1" thickTop="1">
      <c r="A35" s="27" t="s">
        <v>96</v>
      </c>
      <c r="B35" s="51" t="s">
        <v>135</v>
      </c>
    </row>
    <row r="36" spans="1:2" ht="16.5" thickBot="1" thickTop="1">
      <c r="A36" s="27" t="s">
        <v>80</v>
      </c>
      <c r="B36" s="51"/>
    </row>
    <row r="37" spans="1:2" ht="16.5" thickBot="1" thickTop="1">
      <c r="A37" s="27" t="s">
        <v>81</v>
      </c>
      <c r="B37" s="51"/>
    </row>
    <row r="38" spans="1:2" ht="31.5" thickBot="1" thickTop="1">
      <c r="A38" s="27" t="s">
        <v>82</v>
      </c>
      <c r="B38" s="51">
        <f>'[1]НП Комсомольское'!$D$5/1000</f>
        <v>3.4251300000000002</v>
      </c>
    </row>
    <row r="39" spans="1:2" ht="16.5" thickBot="1" thickTop="1">
      <c r="A39" s="27" t="s">
        <v>83</v>
      </c>
      <c r="B39" s="51" t="s">
        <v>135</v>
      </c>
    </row>
    <row r="40" spans="1:4" ht="30.75" thickTop="1">
      <c r="A40" s="21" t="s">
        <v>84</v>
      </c>
      <c r="B40" s="136">
        <f>'[1]Тепло КС Первомайское'!$M$44/1000</f>
        <v>3.1019</v>
      </c>
      <c r="D40" s="134"/>
    </row>
    <row r="41" spans="1:4" ht="15">
      <c r="A41" s="22" t="s">
        <v>8</v>
      </c>
      <c r="B41" s="135">
        <v>1.446</v>
      </c>
      <c r="D41" s="134"/>
    </row>
    <row r="42" spans="1:4" ht="15.75" thickBot="1">
      <c r="A42" s="25" t="s">
        <v>68</v>
      </c>
      <c r="B42" s="137">
        <f>B40-B41</f>
        <v>1.6559000000000001</v>
      </c>
      <c r="D42" s="134"/>
    </row>
    <row r="43" spans="1:2" ht="32.25" customHeight="1" thickBot="1" thickTop="1">
      <c r="A43" s="27" t="s">
        <v>85</v>
      </c>
      <c r="B43" s="138">
        <f>'[1]НП Комсомольское'!$D$8</f>
        <v>6.54</v>
      </c>
    </row>
    <row r="44" spans="1:2" ht="31.5" thickBot="1" thickTop="1">
      <c r="A44" s="27" t="s">
        <v>86</v>
      </c>
      <c r="B44" s="51">
        <v>1.736</v>
      </c>
    </row>
    <row r="45" spans="1:2" ht="31.5" thickBot="1" thickTop="1">
      <c r="A45" s="27" t="s">
        <v>87</v>
      </c>
      <c r="B45" s="51" t="s">
        <v>135</v>
      </c>
    </row>
    <row r="46" spans="1:2" ht="16.5" thickBot="1" thickTop="1">
      <c r="A46" s="27" t="s">
        <v>88</v>
      </c>
      <c r="B46" s="51" t="s">
        <v>135</v>
      </c>
    </row>
    <row r="47" spans="1:2" ht="16.5" thickBot="1" thickTop="1">
      <c r="A47" s="27" t="s">
        <v>89</v>
      </c>
      <c r="B47" s="51" t="s">
        <v>135</v>
      </c>
    </row>
    <row r="48" spans="1:2" ht="16.5" thickBot="1" thickTop="1">
      <c r="A48" s="27" t="s">
        <v>90</v>
      </c>
      <c r="B48" s="51" t="s">
        <v>135</v>
      </c>
    </row>
    <row r="49" spans="1:2" ht="31.5" thickBot="1" thickTop="1">
      <c r="A49" s="27" t="s">
        <v>91</v>
      </c>
      <c r="B49" s="51">
        <f>'[1]Тепло КС Первомайское'!$M$63</f>
        <v>7</v>
      </c>
    </row>
    <row r="50" spans="1:2" ht="46.5" thickBot="1" thickTop="1">
      <c r="A50" s="27" t="s">
        <v>92</v>
      </c>
      <c r="B50" s="51">
        <f>'[1]НП Комсомольское'!$D$16</f>
        <v>161.6</v>
      </c>
    </row>
    <row r="51" spans="1:2" ht="46.5" thickBot="1" thickTop="1">
      <c r="A51" s="27" t="s">
        <v>93</v>
      </c>
      <c r="B51" s="51">
        <f>'[1]НП Комсомольское'!$D$19/1000</f>
        <v>0.0329</v>
      </c>
    </row>
    <row r="52" spans="1:2" ht="46.5" thickBot="1" thickTop="1">
      <c r="A52" s="27" t="s">
        <v>94</v>
      </c>
      <c r="B52" s="51" t="s">
        <v>135</v>
      </c>
    </row>
    <row r="53" ht="15.75" thickTop="1"/>
    <row r="54" spans="1:2" ht="30" customHeight="1">
      <c r="A54" s="207" t="s">
        <v>95</v>
      </c>
      <c r="B54" s="207"/>
    </row>
    <row r="55" spans="1:2" ht="33" customHeight="1">
      <c r="A55" s="208" t="s">
        <v>104</v>
      </c>
      <c r="B55" s="208"/>
    </row>
    <row r="56" spans="1:2" ht="105.75" customHeight="1">
      <c r="A56" s="207" t="s">
        <v>112</v>
      </c>
      <c r="B56" s="207"/>
    </row>
    <row r="57" spans="1:2" ht="33.75" customHeight="1">
      <c r="A57" s="207" t="s">
        <v>97</v>
      </c>
      <c r="B57" s="20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22">
      <selection activeCell="B44" sqref="B44"/>
    </sheetView>
  </sheetViews>
  <sheetFormatPr defaultColWidth="9.140625" defaultRowHeight="15"/>
  <cols>
    <col min="1" max="1" width="46.140625" style="31" customWidth="1"/>
    <col min="2" max="2" width="40.28125" style="31" customWidth="1"/>
    <col min="3" max="3" width="25.8515625" style="31" customWidth="1"/>
    <col min="4" max="16384" width="9.140625" style="31" customWidth="1"/>
  </cols>
  <sheetData>
    <row r="1" spans="1:2" ht="15">
      <c r="A1" s="175" t="s">
        <v>124</v>
      </c>
      <c r="B1" s="210"/>
    </row>
    <row r="2" spans="1:2" ht="30">
      <c r="A2" s="7" t="s">
        <v>0</v>
      </c>
      <c r="B2" s="47" t="str">
        <f>'Т1.2'!C4</f>
        <v>ООО Коммунальные Системы "Первомайское" (Комсомольское с/п)</v>
      </c>
    </row>
    <row r="3" spans="1:2" ht="15">
      <c r="A3" s="7" t="s">
        <v>27</v>
      </c>
      <c r="B3" s="47">
        <f>'Т1.2'!C5</f>
        <v>7012005856</v>
      </c>
    </row>
    <row r="4" spans="1:2" ht="15">
      <c r="A4" s="7" t="s">
        <v>28</v>
      </c>
      <c r="B4" s="47">
        <f>'Т1.2'!C6</f>
        <v>701201001</v>
      </c>
    </row>
    <row r="5" spans="1:2" ht="30">
      <c r="A5" s="49" t="s">
        <v>63</v>
      </c>
      <c r="B5" s="48" t="str">
        <f>'Т1.2'!C7</f>
        <v>636942, Томская обл., Первомайский р-н, с.Комсомольск, ул.Первомайская ,6 ,кв.5</v>
      </c>
    </row>
    <row r="6" spans="1:2" ht="15">
      <c r="A6" s="7" t="s">
        <v>65</v>
      </c>
      <c r="B6" s="47">
        <v>2011</v>
      </c>
    </row>
    <row r="8" ht="15.75" thickBot="1"/>
    <row r="9" spans="1:2" ht="16.5" thickBot="1" thickTop="1">
      <c r="A9" s="124" t="s">
        <v>5</v>
      </c>
      <c r="B9" s="125" t="s">
        <v>6</v>
      </c>
    </row>
    <row r="10" spans="1:2" s="28" customFormat="1" ht="15.75" thickTop="1">
      <c r="A10" s="32" t="s">
        <v>113</v>
      </c>
      <c r="B10" s="127">
        <f>SUM(B42)</f>
        <v>3667.57694</v>
      </c>
    </row>
    <row r="11" spans="1:2" s="28" customFormat="1" ht="15">
      <c r="A11" s="33" t="s">
        <v>200</v>
      </c>
      <c r="B11" s="126"/>
    </row>
    <row r="12" spans="1:2" s="28" customFormat="1" ht="15">
      <c r="A12" s="29" t="s">
        <v>201</v>
      </c>
      <c r="B12" s="127" t="s">
        <v>135</v>
      </c>
    </row>
    <row r="13" spans="1:2" s="28" customFormat="1" ht="15">
      <c r="A13" s="29" t="s">
        <v>202</v>
      </c>
      <c r="B13" s="127" t="s">
        <v>135</v>
      </c>
    </row>
    <row r="14" spans="1:2" s="28" customFormat="1" ht="15">
      <c r="A14" s="29" t="s">
        <v>203</v>
      </c>
      <c r="B14" s="127" t="s">
        <v>135</v>
      </c>
    </row>
    <row r="15" spans="1:2" s="28" customFormat="1" ht="15">
      <c r="A15" s="29" t="s">
        <v>45</v>
      </c>
      <c r="B15" s="126" t="s">
        <v>135</v>
      </c>
    </row>
    <row r="16" spans="1:2" s="28" customFormat="1" ht="15">
      <c r="A16" s="33" t="s">
        <v>204</v>
      </c>
      <c r="B16" s="126" t="s">
        <v>135</v>
      </c>
    </row>
    <row r="17" spans="1:2" s="28" customFormat="1" ht="15">
      <c r="A17" s="29" t="s">
        <v>205</v>
      </c>
      <c r="B17" s="126" t="s">
        <v>135</v>
      </c>
    </row>
    <row r="18" spans="1:2" s="28" customFormat="1" ht="30">
      <c r="A18" s="29" t="s">
        <v>206</v>
      </c>
      <c r="B18" s="126" t="s">
        <v>135</v>
      </c>
    </row>
    <row r="19" spans="1:2" s="28" customFormat="1" ht="15">
      <c r="A19" s="29" t="s">
        <v>207</v>
      </c>
      <c r="B19" s="126" t="s">
        <v>135</v>
      </c>
    </row>
    <row r="20" spans="1:2" s="28" customFormat="1" ht="15">
      <c r="A20" s="29" t="s">
        <v>45</v>
      </c>
      <c r="B20" s="126" t="s">
        <v>135</v>
      </c>
    </row>
    <row r="21" spans="1:2" s="28" customFormat="1" ht="15">
      <c r="A21" s="128" t="s">
        <v>208</v>
      </c>
      <c r="B21" s="126" t="s">
        <v>135</v>
      </c>
    </row>
    <row r="22" spans="1:2" s="28" customFormat="1" ht="30">
      <c r="A22" s="29" t="s">
        <v>209</v>
      </c>
      <c r="B22" s="126" t="s">
        <v>135</v>
      </c>
    </row>
    <row r="23" spans="1:2" s="28" customFormat="1" ht="15">
      <c r="A23" s="29" t="s">
        <v>210</v>
      </c>
      <c r="B23" s="126" t="s">
        <v>135</v>
      </c>
    </row>
    <row r="24" spans="1:2" s="28" customFormat="1" ht="15">
      <c r="A24" s="29" t="s">
        <v>207</v>
      </c>
      <c r="B24" s="126" t="s">
        <v>135</v>
      </c>
    </row>
    <row r="25" spans="1:2" s="28" customFormat="1" ht="15">
      <c r="A25" s="29" t="s">
        <v>45</v>
      </c>
      <c r="B25" s="126" t="s">
        <v>135</v>
      </c>
    </row>
    <row r="26" spans="1:2" s="28" customFormat="1" ht="15">
      <c r="A26" s="128" t="s">
        <v>211</v>
      </c>
      <c r="B26" s="126" t="s">
        <v>135</v>
      </c>
    </row>
    <row r="27" spans="1:2" s="28" customFormat="1" ht="30">
      <c r="A27" s="29" t="s">
        <v>212</v>
      </c>
      <c r="B27" s="126" t="s">
        <v>135</v>
      </c>
    </row>
    <row r="28" spans="1:2" s="28" customFormat="1" ht="30">
      <c r="A28" s="29" t="s">
        <v>213</v>
      </c>
      <c r="B28" s="126" t="s">
        <v>135</v>
      </c>
    </row>
    <row r="29" spans="1:2" s="28" customFormat="1" ht="15">
      <c r="A29" s="29" t="s">
        <v>207</v>
      </c>
      <c r="B29" s="126" t="s">
        <v>135</v>
      </c>
    </row>
    <row r="30" spans="1:2" s="28" customFormat="1" ht="15">
      <c r="A30" s="29" t="s">
        <v>45</v>
      </c>
      <c r="B30" s="126" t="s">
        <v>135</v>
      </c>
    </row>
    <row r="31" spans="1:2" s="28" customFormat="1" ht="15">
      <c r="A31" s="33" t="s">
        <v>214</v>
      </c>
      <c r="B31" s="126" t="s">
        <v>135</v>
      </c>
    </row>
    <row r="32" spans="1:2" s="28" customFormat="1" ht="15">
      <c r="A32" s="29" t="s">
        <v>215</v>
      </c>
      <c r="B32" s="126" t="s">
        <v>135</v>
      </c>
    </row>
    <row r="33" spans="1:2" s="28" customFormat="1" ht="30">
      <c r="A33" s="29" t="s">
        <v>213</v>
      </c>
      <c r="B33" s="126" t="s">
        <v>135</v>
      </c>
    </row>
    <row r="34" spans="1:2" s="28" customFormat="1" ht="15">
      <c r="A34" s="29" t="s">
        <v>216</v>
      </c>
      <c r="B34" s="126" t="s">
        <v>135</v>
      </c>
    </row>
    <row r="35" spans="1:2" s="28" customFormat="1" ht="15">
      <c r="A35" s="29" t="s">
        <v>45</v>
      </c>
      <c r="B35" s="126" t="s">
        <v>135</v>
      </c>
    </row>
    <row r="36" spans="1:2" s="28" customFormat="1" ht="15">
      <c r="A36" s="33" t="s">
        <v>217</v>
      </c>
      <c r="B36" s="126" t="s">
        <v>135</v>
      </c>
    </row>
    <row r="37" spans="1:2" s="28" customFormat="1" ht="15">
      <c r="A37" s="29" t="s">
        <v>218</v>
      </c>
      <c r="B37" s="126" t="s">
        <v>135</v>
      </c>
    </row>
    <row r="38" spans="1:2" s="28" customFormat="1" ht="15">
      <c r="A38" s="29" t="s">
        <v>105</v>
      </c>
      <c r="B38" s="126" t="s">
        <v>135</v>
      </c>
    </row>
    <row r="39" spans="1:2" s="28" customFormat="1" ht="15">
      <c r="A39" s="29" t="s">
        <v>107</v>
      </c>
      <c r="B39" s="126" t="s">
        <v>135</v>
      </c>
    </row>
    <row r="40" spans="1:2" s="28" customFormat="1" ht="15">
      <c r="A40" s="29" t="s">
        <v>45</v>
      </c>
      <c r="B40" s="126" t="s">
        <v>135</v>
      </c>
    </row>
    <row r="41" spans="1:2" s="28" customFormat="1" ht="15">
      <c r="A41" s="33" t="s">
        <v>106</v>
      </c>
      <c r="B41" s="126" t="s">
        <v>135</v>
      </c>
    </row>
    <row r="42" spans="1:2" s="28" customFormat="1" ht="15">
      <c r="A42" s="29" t="s">
        <v>108</v>
      </c>
      <c r="B42" s="127">
        <f>'[1]Тепло КС Первомайское'!$M$16/1000</f>
        <v>3667.57694</v>
      </c>
    </row>
    <row r="43" spans="1:2" s="28" customFormat="1" ht="15">
      <c r="A43" s="29" t="s">
        <v>105</v>
      </c>
      <c r="B43" s="127">
        <f>'[1]Комсомольск топливо'!$C$7/'[1]Комсомольск топливо'!$C$6</f>
        <v>9031.438695855599</v>
      </c>
    </row>
    <row r="44" spans="1:2" s="28" customFormat="1" ht="15">
      <c r="A44" s="29" t="s">
        <v>107</v>
      </c>
      <c r="B44" s="127">
        <f>'[1]Комсомольск топливо'!$C$6</f>
        <v>406.09</v>
      </c>
    </row>
    <row r="45" spans="1:2" s="28" customFormat="1" ht="15">
      <c r="A45" s="29" t="s">
        <v>45</v>
      </c>
      <c r="B45" s="126" t="s">
        <v>132</v>
      </c>
    </row>
    <row r="46" spans="1:2" s="28" customFormat="1" ht="15">
      <c r="A46" s="33" t="s">
        <v>219</v>
      </c>
      <c r="B46" s="126" t="s">
        <v>135</v>
      </c>
    </row>
    <row r="47" spans="1:2" s="28" customFormat="1" ht="30">
      <c r="A47" s="29" t="s">
        <v>220</v>
      </c>
      <c r="B47" s="126" t="s">
        <v>135</v>
      </c>
    </row>
    <row r="48" spans="1:2" s="28" customFormat="1" ht="15">
      <c r="A48" s="29" t="s">
        <v>105</v>
      </c>
      <c r="B48" s="126" t="s">
        <v>135</v>
      </c>
    </row>
    <row r="49" spans="1:2" s="28" customFormat="1" ht="15">
      <c r="A49" s="29" t="s">
        <v>107</v>
      </c>
      <c r="B49" s="126" t="s">
        <v>135</v>
      </c>
    </row>
    <row r="50" spans="1:2" s="28" customFormat="1" ht="15">
      <c r="A50" s="29" t="s">
        <v>45</v>
      </c>
      <c r="B50" s="126" t="s">
        <v>135</v>
      </c>
    </row>
    <row r="51" spans="1:2" s="28" customFormat="1" ht="15">
      <c r="A51" s="33" t="s">
        <v>221</v>
      </c>
      <c r="B51" s="126" t="s">
        <v>135</v>
      </c>
    </row>
    <row r="52" spans="1:2" s="28" customFormat="1" ht="15">
      <c r="A52" s="29" t="s">
        <v>222</v>
      </c>
      <c r="B52" s="126" t="s">
        <v>135</v>
      </c>
    </row>
    <row r="53" spans="1:2" s="28" customFormat="1" ht="15">
      <c r="A53" s="29" t="s">
        <v>105</v>
      </c>
      <c r="B53" s="126" t="s">
        <v>135</v>
      </c>
    </row>
    <row r="54" spans="1:2" s="28" customFormat="1" ht="15">
      <c r="A54" s="29" t="s">
        <v>107</v>
      </c>
      <c r="B54" s="126" t="s">
        <v>135</v>
      </c>
    </row>
    <row r="55" spans="1:2" s="28" customFormat="1" ht="15">
      <c r="A55" s="29" t="s">
        <v>45</v>
      </c>
      <c r="B55" s="126" t="s">
        <v>135</v>
      </c>
    </row>
    <row r="56" spans="1:2" s="28" customFormat="1" ht="15">
      <c r="A56" s="33" t="s">
        <v>223</v>
      </c>
      <c r="B56" s="126" t="s">
        <v>135</v>
      </c>
    </row>
    <row r="57" spans="1:2" s="28" customFormat="1" ht="15">
      <c r="A57" s="29" t="s">
        <v>224</v>
      </c>
      <c r="B57" s="126" t="s">
        <v>135</v>
      </c>
    </row>
    <row r="58" spans="1:2" s="28" customFormat="1" ht="15">
      <c r="A58" s="29" t="s">
        <v>105</v>
      </c>
      <c r="B58" s="126" t="s">
        <v>135</v>
      </c>
    </row>
    <row r="59" spans="1:2" s="28" customFormat="1" ht="15">
      <c r="A59" s="29" t="s">
        <v>107</v>
      </c>
      <c r="B59" s="126" t="s">
        <v>135</v>
      </c>
    </row>
    <row r="60" spans="1:2" s="28" customFormat="1" ht="15">
      <c r="A60" s="29" t="s">
        <v>45</v>
      </c>
      <c r="B60" s="126" t="s">
        <v>135</v>
      </c>
    </row>
    <row r="61" spans="1:2" s="28" customFormat="1" ht="15">
      <c r="A61" s="33" t="s">
        <v>225</v>
      </c>
      <c r="B61" s="126" t="s">
        <v>135</v>
      </c>
    </row>
    <row r="62" spans="1:2" s="28" customFormat="1" ht="15">
      <c r="A62" s="29" t="s">
        <v>226</v>
      </c>
      <c r="B62" s="126" t="s">
        <v>135</v>
      </c>
    </row>
    <row r="63" spans="1:2" s="28" customFormat="1" ht="15">
      <c r="A63" s="29" t="s">
        <v>105</v>
      </c>
      <c r="B63" s="126" t="s">
        <v>135</v>
      </c>
    </row>
    <row r="64" spans="1:2" s="28" customFormat="1" ht="15">
      <c r="A64" s="29" t="s">
        <v>107</v>
      </c>
      <c r="B64" s="126" t="s">
        <v>135</v>
      </c>
    </row>
    <row r="65" spans="1:2" s="28" customFormat="1" ht="15">
      <c r="A65" s="29" t="s">
        <v>45</v>
      </c>
      <c r="B65" s="126" t="s">
        <v>135</v>
      </c>
    </row>
    <row r="66" spans="1:2" s="28" customFormat="1" ht="15">
      <c r="A66" s="33" t="s">
        <v>227</v>
      </c>
      <c r="B66" s="126" t="s">
        <v>135</v>
      </c>
    </row>
    <row r="67" spans="1:2" s="28" customFormat="1" ht="15">
      <c r="A67" s="29" t="s">
        <v>228</v>
      </c>
      <c r="B67" s="126" t="s">
        <v>135</v>
      </c>
    </row>
    <row r="68" spans="1:2" s="28" customFormat="1" ht="15">
      <c r="A68" s="29" t="s">
        <v>105</v>
      </c>
      <c r="B68" s="126" t="s">
        <v>135</v>
      </c>
    </row>
    <row r="69" spans="1:2" s="28" customFormat="1" ht="15">
      <c r="A69" s="29" t="s">
        <v>107</v>
      </c>
      <c r="B69" s="126" t="s">
        <v>135</v>
      </c>
    </row>
    <row r="70" spans="1:2" s="28" customFormat="1" ht="15">
      <c r="A70" s="29" t="s">
        <v>45</v>
      </c>
      <c r="B70" s="126" t="s">
        <v>135</v>
      </c>
    </row>
    <row r="71" spans="1:2" s="28" customFormat="1" ht="15">
      <c r="A71" s="33" t="s">
        <v>229</v>
      </c>
      <c r="B71" s="126" t="s">
        <v>135</v>
      </c>
    </row>
    <row r="72" spans="1:2" s="28" customFormat="1" ht="15">
      <c r="A72" s="29" t="s">
        <v>230</v>
      </c>
      <c r="B72" s="126" t="s">
        <v>135</v>
      </c>
    </row>
    <row r="73" spans="1:2" s="28" customFormat="1" ht="15">
      <c r="A73" s="29" t="s">
        <v>105</v>
      </c>
      <c r="B73" s="126" t="s">
        <v>135</v>
      </c>
    </row>
    <row r="74" spans="1:2" s="28" customFormat="1" ht="15">
      <c r="A74" s="29" t="s">
        <v>107</v>
      </c>
      <c r="B74" s="126" t="s">
        <v>135</v>
      </c>
    </row>
    <row r="75" spans="1:2" s="28" customFormat="1" ht="15">
      <c r="A75" s="29" t="s">
        <v>45</v>
      </c>
      <c r="B75" s="126" t="s">
        <v>135</v>
      </c>
    </row>
    <row r="76" spans="1:2" s="28" customFormat="1" ht="15">
      <c r="A76" s="33" t="s">
        <v>231</v>
      </c>
      <c r="B76" s="126" t="s">
        <v>135</v>
      </c>
    </row>
    <row r="77" spans="1:2" s="28" customFormat="1" ht="30">
      <c r="A77" s="29" t="s">
        <v>232</v>
      </c>
      <c r="B77" s="126" t="s">
        <v>135</v>
      </c>
    </row>
    <row r="78" spans="1:2" s="28" customFormat="1" ht="15">
      <c r="A78" s="29" t="s">
        <v>105</v>
      </c>
      <c r="B78" s="126" t="s">
        <v>135</v>
      </c>
    </row>
    <row r="79" spans="1:2" s="28" customFormat="1" ht="15">
      <c r="A79" s="29" t="s">
        <v>107</v>
      </c>
      <c r="B79" s="126" t="s">
        <v>135</v>
      </c>
    </row>
    <row r="80" spans="1:2" s="28" customFormat="1" ht="15">
      <c r="A80" s="29" t="s">
        <v>45</v>
      </c>
      <c r="B80" s="126" t="s">
        <v>135</v>
      </c>
    </row>
    <row r="81" spans="1:2" ht="30">
      <c r="A81" s="33" t="s">
        <v>233</v>
      </c>
      <c r="B81" s="129" t="s">
        <v>135</v>
      </c>
    </row>
    <row r="82" spans="1:2" ht="30">
      <c r="A82" s="29" t="s">
        <v>234</v>
      </c>
      <c r="B82" s="129" t="s">
        <v>135</v>
      </c>
    </row>
    <row r="83" spans="1:2" ht="15">
      <c r="A83" s="29" t="s">
        <v>45</v>
      </c>
      <c r="B83" s="129" t="s">
        <v>135</v>
      </c>
    </row>
    <row r="84" spans="1:2" ht="30">
      <c r="A84" s="29" t="s">
        <v>235</v>
      </c>
      <c r="B84" s="129" t="s">
        <v>135</v>
      </c>
    </row>
    <row r="85" spans="1:2" ht="15">
      <c r="A85" s="29" t="s">
        <v>236</v>
      </c>
      <c r="B85" s="129" t="s">
        <v>135</v>
      </c>
    </row>
    <row r="86" spans="1:2" ht="15">
      <c r="A86" s="33" t="s">
        <v>237</v>
      </c>
      <c r="B86" s="129" t="s">
        <v>135</v>
      </c>
    </row>
    <row r="87" spans="1:2" s="28" customFormat="1" ht="15">
      <c r="A87" s="29" t="s">
        <v>238</v>
      </c>
      <c r="B87" s="126" t="s">
        <v>135</v>
      </c>
    </row>
    <row r="88" spans="1:2" s="28" customFormat="1" ht="15">
      <c r="A88" s="29" t="s">
        <v>105</v>
      </c>
      <c r="B88" s="126" t="s">
        <v>135</v>
      </c>
    </row>
    <row r="89" spans="1:2" s="28" customFormat="1" ht="15">
      <c r="A89" s="29" t="s">
        <v>107</v>
      </c>
      <c r="B89" s="126" t="s">
        <v>135</v>
      </c>
    </row>
    <row r="90" spans="1:2" s="28" customFormat="1" ht="15.75" thickBot="1">
      <c r="A90" s="29" t="s">
        <v>45</v>
      </c>
      <c r="B90" s="130" t="s">
        <v>135</v>
      </c>
    </row>
    <row r="91" spans="1:2" ht="15">
      <c r="A91" s="30" t="s">
        <v>109</v>
      </c>
      <c r="B91" s="131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9.140625" style="0" customWidth="1"/>
    <col min="2" max="2" width="61.00390625" style="62" customWidth="1"/>
  </cols>
  <sheetData>
    <row r="2" spans="1:2" ht="15">
      <c r="A2" s="175" t="s">
        <v>133</v>
      </c>
      <c r="B2" s="209"/>
    </row>
    <row r="3" spans="1:2" ht="57.75" customHeight="1">
      <c r="A3" s="209"/>
      <c r="B3" s="209"/>
    </row>
    <row r="4" spans="1:2" ht="15">
      <c r="A4" s="7" t="s">
        <v>0</v>
      </c>
      <c r="B4" s="41" t="str">
        <f>'Т2.1'!B2</f>
        <v>ООО Коммунальные Системы "Первомайское" (Комсомольское с/п)</v>
      </c>
    </row>
    <row r="5" spans="1:2" ht="15">
      <c r="A5" s="7" t="s">
        <v>27</v>
      </c>
      <c r="B5" s="41">
        <f>'Т2.1'!B3</f>
        <v>7012005856</v>
      </c>
    </row>
    <row r="6" spans="1:2" ht="15">
      <c r="A6" s="7" t="s">
        <v>28</v>
      </c>
      <c r="B6" s="41">
        <f>'Т2.1'!B4</f>
        <v>701201001</v>
      </c>
    </row>
    <row r="7" spans="1:2" ht="30">
      <c r="A7" s="49" t="s">
        <v>63</v>
      </c>
      <c r="B7" s="45" t="str">
        <f>'Т2.1'!B5</f>
        <v>636942, Томская обл., Первомайский р-н, с.Комсомольск, ул.Первомайская ,6 ,кв.5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1">
        <v>0</v>
      </c>
    </row>
    <row r="11" spans="1:2" ht="46.5" thickBot="1" thickTop="1">
      <c r="A11" s="10" t="s">
        <v>12</v>
      </c>
      <c r="B11" s="61">
        <v>0</v>
      </c>
    </row>
    <row r="12" spans="1:2" ht="31.5" thickBot="1" thickTop="1">
      <c r="A12" s="10" t="s">
        <v>13</v>
      </c>
      <c r="B12" s="61">
        <v>0</v>
      </c>
    </row>
    <row r="13" spans="1:2" ht="51.75" customHeight="1" thickBot="1" thickTop="1">
      <c r="A13" s="5" t="s">
        <v>14</v>
      </c>
      <c r="B13" s="61">
        <v>0</v>
      </c>
    </row>
    <row r="14" ht="15.75" thickTop="1"/>
    <row r="16" spans="1:2" ht="37.5" customHeight="1">
      <c r="A16" s="207" t="s">
        <v>98</v>
      </c>
      <c r="B16" s="20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9.28125" style="0" customWidth="1"/>
    <col min="2" max="2" width="32.57421875" style="62" customWidth="1"/>
    <col min="3" max="3" width="28.421875" style="62" customWidth="1"/>
    <col min="4" max="14" width="9.140625" style="62" customWidth="1"/>
  </cols>
  <sheetData>
    <row r="1" ht="18" thickBot="1">
      <c r="A1" s="81" t="s">
        <v>146</v>
      </c>
    </row>
    <row r="2" spans="1:3" ht="15">
      <c r="A2" s="243" t="s">
        <v>0</v>
      </c>
      <c r="B2" s="245" t="str">
        <f>'Т1.1.'!D4</f>
        <v>ООО Коммунальные Системы "Первомайское" (Комсомольское с/п)</v>
      </c>
      <c r="C2" s="246"/>
    </row>
    <row r="3" spans="1:3" ht="15.75" thickBot="1">
      <c r="A3" s="244"/>
      <c r="B3" s="247"/>
      <c r="C3" s="248"/>
    </row>
    <row r="4" spans="1:3" ht="15.75" thickBot="1">
      <c r="A4" s="82" t="s">
        <v>27</v>
      </c>
      <c r="B4" s="237">
        <f>'Т1.1.'!D5</f>
        <v>7012005856</v>
      </c>
      <c r="C4" s="237"/>
    </row>
    <row r="5" spans="1:3" ht="15.75" thickBot="1">
      <c r="A5" s="82" t="s">
        <v>28</v>
      </c>
      <c r="B5" s="237">
        <f>'Т1.1.'!D6</f>
        <v>701201001</v>
      </c>
      <c r="C5" s="237"/>
    </row>
    <row r="6" spans="1:3" ht="15.75" thickBot="1">
      <c r="A6" s="82" t="s">
        <v>63</v>
      </c>
      <c r="B6" s="237" t="str">
        <f>'Т1.1.'!D7</f>
        <v>636942, Томская обл., Первомайский р-н, с.Комсомольск, ул.Первомайская ,6 ,кв.5</v>
      </c>
      <c r="C6" s="237"/>
    </row>
    <row r="7" spans="1:3" ht="14.25" customHeight="1" thickBot="1">
      <c r="A7" s="83" t="s">
        <v>147</v>
      </c>
      <c r="B7" s="237" t="s">
        <v>135</v>
      </c>
      <c r="C7" s="237"/>
    </row>
    <row r="8" spans="1:3" ht="36.75" customHeight="1" hidden="1">
      <c r="A8" s="238"/>
      <c r="B8" s="239"/>
      <c r="C8" s="239"/>
    </row>
    <row r="9" ht="1.5" customHeight="1">
      <c r="B9" s="62" t="s">
        <v>135</v>
      </c>
    </row>
    <row r="10" spans="1:3" ht="42.75" customHeight="1">
      <c r="A10" s="84" t="s">
        <v>148</v>
      </c>
      <c r="B10" s="240" t="s">
        <v>135</v>
      </c>
      <c r="C10" s="241"/>
    </row>
    <row r="11" spans="1:3" ht="48" customHeight="1">
      <c r="A11" s="84" t="s">
        <v>149</v>
      </c>
      <c r="B11" s="240" t="s">
        <v>135</v>
      </c>
      <c r="C11" s="241"/>
    </row>
    <row r="12" spans="1:3" ht="47.25" customHeight="1">
      <c r="A12" s="86" t="s">
        <v>150</v>
      </c>
      <c r="B12" s="240" t="s">
        <v>135</v>
      </c>
      <c r="C12" s="241"/>
    </row>
    <row r="13" spans="1:3" ht="24.75" customHeight="1">
      <c r="A13" s="242" t="s">
        <v>151</v>
      </c>
      <c r="B13" s="242"/>
      <c r="C13" s="242"/>
    </row>
    <row r="14" ht="15" hidden="1"/>
    <row r="15" spans="1:3" ht="45.75" thickBot="1">
      <c r="A15" s="87" t="s">
        <v>195</v>
      </c>
      <c r="B15" s="88" t="s">
        <v>152</v>
      </c>
      <c r="C15" s="88" t="s">
        <v>153</v>
      </c>
    </row>
    <row r="16" spans="1:3" ht="15.75" thickBot="1">
      <c r="A16" s="89" t="s">
        <v>154</v>
      </c>
      <c r="B16" s="116" t="s">
        <v>135</v>
      </c>
      <c r="C16" s="117" t="s">
        <v>135</v>
      </c>
    </row>
    <row r="17" spans="1:3" ht="15">
      <c r="A17" s="90" t="s">
        <v>155</v>
      </c>
      <c r="B17" s="118" t="s">
        <v>135</v>
      </c>
      <c r="C17" s="118" t="s">
        <v>135</v>
      </c>
    </row>
    <row r="18" spans="1:3" ht="15">
      <c r="A18" s="91" t="s">
        <v>156</v>
      </c>
      <c r="B18" s="50" t="s">
        <v>135</v>
      </c>
      <c r="C18" s="50" t="s">
        <v>135</v>
      </c>
    </row>
    <row r="19" spans="1:3" ht="15">
      <c r="A19" s="91" t="s">
        <v>157</v>
      </c>
      <c r="B19" s="50" t="s">
        <v>135</v>
      </c>
      <c r="C19" s="50" t="s">
        <v>135</v>
      </c>
    </row>
    <row r="20" spans="1:4" ht="18">
      <c r="A20" s="227" t="s">
        <v>196</v>
      </c>
      <c r="B20" s="227"/>
      <c r="C20" s="227"/>
      <c r="D20" s="227"/>
    </row>
    <row r="21" spans="1:2" ht="3" customHeight="1" thickBot="1">
      <c r="A21" s="92"/>
      <c r="B21" s="119"/>
    </row>
    <row r="22" spans="1:4" ht="46.5" customHeight="1" hidden="1" thickBot="1">
      <c r="A22" s="93"/>
      <c r="B22" s="228"/>
      <c r="C22" s="228"/>
      <c r="D22" s="228"/>
    </row>
    <row r="23" spans="1:4" ht="35.25" customHeight="1" hidden="1" thickBot="1">
      <c r="A23" s="93"/>
      <c r="B23" s="228"/>
      <c r="C23" s="228"/>
      <c r="D23" s="228"/>
    </row>
    <row r="24" spans="1:4" ht="15.75" hidden="1" thickBot="1">
      <c r="A24" s="93"/>
      <c r="B24" s="228"/>
      <c r="C24" s="228"/>
      <c r="D24" s="228"/>
    </row>
    <row r="25" spans="1:4" ht="15.75" hidden="1" thickBot="1">
      <c r="A25" s="93"/>
      <c r="B25" s="228"/>
      <c r="C25" s="228"/>
      <c r="D25" s="228"/>
    </row>
    <row r="26" ht="15.75" hidden="1" thickBot="1">
      <c r="A26" s="94"/>
    </row>
    <row r="27" spans="1:4" ht="15.75" thickBot="1">
      <c r="A27" s="229" t="s">
        <v>197</v>
      </c>
      <c r="B27" s="230" t="s">
        <v>158</v>
      </c>
      <c r="C27" s="230" t="s">
        <v>159</v>
      </c>
      <c r="D27" s="232" t="s">
        <v>160</v>
      </c>
    </row>
    <row r="28" spans="1:4" ht="15.75" thickBot="1">
      <c r="A28" s="229"/>
      <c r="B28" s="231"/>
      <c r="C28" s="231"/>
      <c r="D28" s="233"/>
    </row>
    <row r="29" spans="1:4" ht="27.75" customHeight="1" thickBot="1">
      <c r="A29" s="234" t="s">
        <v>198</v>
      </c>
      <c r="B29" s="235"/>
      <c r="C29" s="235"/>
      <c r="D29" s="236"/>
    </row>
    <row r="30" spans="1:4" ht="15">
      <c r="A30" s="95" t="s">
        <v>161</v>
      </c>
      <c r="B30" s="96" t="s">
        <v>135</v>
      </c>
      <c r="C30" s="97" t="s">
        <v>135</v>
      </c>
      <c r="D30" s="98" t="s">
        <v>135</v>
      </c>
    </row>
    <row r="31" spans="1:4" ht="24">
      <c r="A31" s="99" t="s">
        <v>162</v>
      </c>
      <c r="B31" s="100" t="s">
        <v>135</v>
      </c>
      <c r="C31" s="101" t="s">
        <v>135</v>
      </c>
      <c r="D31" s="102" t="s">
        <v>135</v>
      </c>
    </row>
    <row r="32" spans="1:4" ht="24">
      <c r="A32" s="99" t="s">
        <v>163</v>
      </c>
      <c r="B32" s="100" t="s">
        <v>135</v>
      </c>
      <c r="C32" s="103" t="s">
        <v>135</v>
      </c>
      <c r="D32" s="102" t="s">
        <v>135</v>
      </c>
    </row>
    <row r="33" spans="1:4" ht="15">
      <c r="A33" s="104" t="s">
        <v>164</v>
      </c>
      <c r="B33" s="100" t="s">
        <v>135</v>
      </c>
      <c r="C33" s="103" t="s">
        <v>135</v>
      </c>
      <c r="D33" s="102" t="s">
        <v>135</v>
      </c>
    </row>
    <row r="34" spans="1:4" ht="15">
      <c r="A34" s="104" t="s">
        <v>165</v>
      </c>
      <c r="B34" s="100" t="s">
        <v>135</v>
      </c>
      <c r="C34" s="105" t="s">
        <v>135</v>
      </c>
      <c r="D34" s="102" t="s">
        <v>135</v>
      </c>
    </row>
    <row r="35" spans="1:4" ht="24">
      <c r="A35" s="99" t="s">
        <v>166</v>
      </c>
      <c r="B35" s="100" t="s">
        <v>135</v>
      </c>
      <c r="C35" s="106" t="s">
        <v>135</v>
      </c>
      <c r="D35" s="102" t="s">
        <v>135</v>
      </c>
    </row>
    <row r="36" spans="1:4" ht="15">
      <c r="A36" s="107" t="s">
        <v>167</v>
      </c>
      <c r="B36" s="100" t="s">
        <v>135</v>
      </c>
      <c r="C36" s="103" t="s">
        <v>135</v>
      </c>
      <c r="D36" s="102" t="s">
        <v>135</v>
      </c>
    </row>
    <row r="37" spans="1:4" ht="24">
      <c r="A37" s="107" t="s">
        <v>168</v>
      </c>
      <c r="B37" s="100" t="s">
        <v>135</v>
      </c>
      <c r="C37" s="108" t="s">
        <v>135</v>
      </c>
      <c r="D37" s="102" t="s">
        <v>135</v>
      </c>
    </row>
    <row r="38" spans="1:4" ht="15">
      <c r="A38" s="99" t="s">
        <v>169</v>
      </c>
      <c r="B38" s="100" t="s">
        <v>135</v>
      </c>
      <c r="C38" s="101" t="s">
        <v>135</v>
      </c>
      <c r="D38" s="102" t="s">
        <v>135</v>
      </c>
    </row>
    <row r="39" spans="1:4" ht="24">
      <c r="A39" s="99" t="s">
        <v>170</v>
      </c>
      <c r="B39" s="100" t="s">
        <v>135</v>
      </c>
      <c r="C39" s="109" t="s">
        <v>135</v>
      </c>
      <c r="D39" s="102" t="s">
        <v>135</v>
      </c>
    </row>
    <row r="40" spans="1:4" ht="24">
      <c r="A40" s="99" t="s">
        <v>171</v>
      </c>
      <c r="B40" s="100" t="s">
        <v>135</v>
      </c>
      <c r="C40" s="109" t="s">
        <v>135</v>
      </c>
      <c r="D40" s="102" t="s">
        <v>135</v>
      </c>
    </row>
    <row r="41" spans="1:4" ht="15">
      <c r="A41" s="99" t="s">
        <v>172</v>
      </c>
      <c r="B41" s="100" t="s">
        <v>135</v>
      </c>
      <c r="C41" s="109" t="s">
        <v>135</v>
      </c>
      <c r="D41" s="102" t="s">
        <v>135</v>
      </c>
    </row>
    <row r="42" spans="1:4" ht="24">
      <c r="A42" s="99" t="s">
        <v>173</v>
      </c>
      <c r="B42" s="100" t="s">
        <v>135</v>
      </c>
      <c r="C42" s="109" t="s">
        <v>135</v>
      </c>
      <c r="D42" s="102" t="s">
        <v>135</v>
      </c>
    </row>
    <row r="43" spans="1:4" ht="24">
      <c r="A43" s="99" t="s">
        <v>174</v>
      </c>
      <c r="B43" s="100" t="s">
        <v>135</v>
      </c>
      <c r="C43" s="109" t="s">
        <v>135</v>
      </c>
      <c r="D43" s="102" t="s">
        <v>135</v>
      </c>
    </row>
    <row r="44" spans="1:4" ht="15">
      <c r="A44" s="99" t="s">
        <v>175</v>
      </c>
      <c r="B44" s="100" t="s">
        <v>135</v>
      </c>
      <c r="C44" s="109" t="s">
        <v>135</v>
      </c>
      <c r="D44" s="102" t="s">
        <v>135</v>
      </c>
    </row>
    <row r="45" spans="1:4" ht="15">
      <c r="A45" s="99" t="s">
        <v>176</v>
      </c>
      <c r="B45" s="100" t="s">
        <v>135</v>
      </c>
      <c r="C45" s="109" t="s">
        <v>135</v>
      </c>
      <c r="D45" s="102" t="s">
        <v>135</v>
      </c>
    </row>
    <row r="46" spans="1:4" ht="24">
      <c r="A46" s="99" t="s">
        <v>177</v>
      </c>
      <c r="B46" s="100" t="s">
        <v>135</v>
      </c>
      <c r="C46" s="109" t="s">
        <v>135</v>
      </c>
      <c r="D46" s="102" t="s">
        <v>135</v>
      </c>
    </row>
    <row r="47" spans="1:4" ht="24.75" thickBot="1">
      <c r="A47" s="110" t="s">
        <v>178</v>
      </c>
      <c r="B47" s="111" t="s">
        <v>135</v>
      </c>
      <c r="C47" s="112" t="s">
        <v>135</v>
      </c>
      <c r="D47" s="113" t="s">
        <v>135</v>
      </c>
    </row>
    <row r="48" spans="1:12" ht="15">
      <c r="A48" s="221" t="s">
        <v>179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ht="15" hidden="1">
      <c r="A49" s="114"/>
    </row>
    <row r="50" spans="1:8" ht="15" hidden="1">
      <c r="A50" s="93"/>
      <c r="B50" s="223"/>
      <c r="C50" s="223"/>
      <c r="D50" s="223"/>
      <c r="E50" s="223"/>
      <c r="F50" s="223"/>
      <c r="G50" s="223"/>
      <c r="H50" s="223"/>
    </row>
    <row r="51" spans="1:8" ht="15" hidden="1">
      <c r="A51" s="93"/>
      <c r="B51" s="223"/>
      <c r="C51" s="223"/>
      <c r="D51" s="223"/>
      <c r="E51" s="223"/>
      <c r="F51" s="223"/>
      <c r="G51" s="223"/>
      <c r="H51" s="223"/>
    </row>
    <row r="52" spans="1:8" ht="15" hidden="1">
      <c r="A52" s="93"/>
      <c r="B52" s="223"/>
      <c r="C52" s="223"/>
      <c r="D52" s="223"/>
      <c r="E52" s="223"/>
      <c r="F52" s="223"/>
      <c r="G52" s="223"/>
      <c r="H52" s="223"/>
    </row>
    <row r="53" spans="1:8" ht="15" hidden="1">
      <c r="A53" s="93"/>
      <c r="B53" s="223"/>
      <c r="C53" s="223"/>
      <c r="D53" s="223"/>
      <c r="E53" s="223"/>
      <c r="F53" s="223"/>
      <c r="G53" s="223"/>
      <c r="H53" s="223"/>
    </row>
    <row r="54" spans="13:14" ht="15" hidden="1">
      <c r="M54" s="212" t="s">
        <v>180</v>
      </c>
      <c r="N54" s="212"/>
    </row>
    <row r="55" spans="1:14" ht="15">
      <c r="A55" s="213" t="s">
        <v>181</v>
      </c>
      <c r="B55" s="216" t="s">
        <v>182</v>
      </c>
      <c r="C55" s="217" t="s">
        <v>183</v>
      </c>
      <c r="D55" s="217"/>
      <c r="E55" s="217"/>
      <c r="F55" s="217"/>
      <c r="G55" s="217"/>
      <c r="H55" s="217"/>
      <c r="I55" s="217"/>
      <c r="J55" s="217"/>
      <c r="K55" s="217"/>
      <c r="L55" s="218"/>
      <c r="M55" s="216" t="s">
        <v>153</v>
      </c>
      <c r="N55" s="216"/>
    </row>
    <row r="56" spans="1:14" ht="15">
      <c r="A56" s="214"/>
      <c r="B56" s="216"/>
      <c r="C56" s="217" t="s">
        <v>184</v>
      </c>
      <c r="D56" s="217"/>
      <c r="E56" s="217"/>
      <c r="F56" s="217"/>
      <c r="G56" s="217"/>
      <c r="H56" s="217" t="s">
        <v>185</v>
      </c>
      <c r="I56" s="217"/>
      <c r="J56" s="217"/>
      <c r="K56" s="217"/>
      <c r="L56" s="218"/>
      <c r="M56" s="216"/>
      <c r="N56" s="216"/>
    </row>
    <row r="57" spans="1:14" ht="15.75" thickBot="1">
      <c r="A57" s="215"/>
      <c r="B57" s="213"/>
      <c r="C57" s="120" t="s">
        <v>186</v>
      </c>
      <c r="D57" s="120" t="s">
        <v>187</v>
      </c>
      <c r="E57" s="120" t="s">
        <v>188</v>
      </c>
      <c r="F57" s="120" t="s">
        <v>189</v>
      </c>
      <c r="G57" s="120" t="s">
        <v>190</v>
      </c>
      <c r="H57" s="120" t="s">
        <v>186</v>
      </c>
      <c r="I57" s="120" t="s">
        <v>187</v>
      </c>
      <c r="J57" s="120" t="s">
        <v>188</v>
      </c>
      <c r="K57" s="120" t="s">
        <v>189</v>
      </c>
      <c r="L57" s="121" t="s">
        <v>190</v>
      </c>
      <c r="M57" s="216"/>
      <c r="N57" s="216"/>
    </row>
    <row r="58" spans="1:14" ht="15">
      <c r="A58" s="115" t="s">
        <v>186</v>
      </c>
      <c r="B58" s="122" t="s">
        <v>135</v>
      </c>
      <c r="C58" s="122" t="s">
        <v>135</v>
      </c>
      <c r="D58" s="122" t="s">
        <v>135</v>
      </c>
      <c r="E58" s="122" t="s">
        <v>135</v>
      </c>
      <c r="F58" s="122" t="s">
        <v>135</v>
      </c>
      <c r="G58" s="122" t="s">
        <v>135</v>
      </c>
      <c r="H58" s="122" t="s">
        <v>135</v>
      </c>
      <c r="I58" s="122" t="s">
        <v>135</v>
      </c>
      <c r="J58" s="122" t="s">
        <v>135</v>
      </c>
      <c r="K58" s="122" t="s">
        <v>135</v>
      </c>
      <c r="L58" s="123" t="s">
        <v>135</v>
      </c>
      <c r="M58" s="211" t="s">
        <v>135</v>
      </c>
      <c r="N58" s="211"/>
    </row>
    <row r="59" spans="1:14" ht="15">
      <c r="A59" s="91" t="s">
        <v>155</v>
      </c>
      <c r="B59" s="50" t="s">
        <v>135</v>
      </c>
      <c r="C59" s="50" t="s">
        <v>135</v>
      </c>
      <c r="D59" s="50" t="s">
        <v>135</v>
      </c>
      <c r="E59" s="50" t="s">
        <v>135</v>
      </c>
      <c r="F59" s="50" t="s">
        <v>135</v>
      </c>
      <c r="G59" s="50" t="s">
        <v>135</v>
      </c>
      <c r="H59" s="50" t="s">
        <v>135</v>
      </c>
      <c r="I59" s="50" t="s">
        <v>135</v>
      </c>
      <c r="J59" s="50" t="s">
        <v>135</v>
      </c>
      <c r="K59" s="50" t="s">
        <v>135</v>
      </c>
      <c r="L59" s="85" t="s">
        <v>135</v>
      </c>
      <c r="M59" s="211" t="s">
        <v>135</v>
      </c>
      <c r="N59" s="211"/>
    </row>
    <row r="60" spans="1:14" ht="15">
      <c r="A60" s="91" t="s">
        <v>191</v>
      </c>
      <c r="B60" s="50" t="s">
        <v>135</v>
      </c>
      <c r="C60" s="50" t="s">
        <v>135</v>
      </c>
      <c r="D60" s="50" t="s">
        <v>135</v>
      </c>
      <c r="E60" s="50" t="s">
        <v>135</v>
      </c>
      <c r="F60" s="50" t="s">
        <v>135</v>
      </c>
      <c r="G60" s="50" t="s">
        <v>135</v>
      </c>
      <c r="H60" s="50" t="s">
        <v>135</v>
      </c>
      <c r="I60" s="50" t="s">
        <v>135</v>
      </c>
      <c r="J60" s="50" t="s">
        <v>135</v>
      </c>
      <c r="K60" s="50" t="s">
        <v>135</v>
      </c>
      <c r="L60" s="50" t="s">
        <v>135</v>
      </c>
      <c r="M60" s="211" t="s">
        <v>135</v>
      </c>
      <c r="N60" s="211"/>
    </row>
    <row r="61" spans="1:14" ht="15">
      <c r="A61" s="91" t="s">
        <v>157</v>
      </c>
      <c r="B61" s="50" t="s">
        <v>135</v>
      </c>
      <c r="C61" s="50" t="s">
        <v>135</v>
      </c>
      <c r="D61" s="50" t="s">
        <v>135</v>
      </c>
      <c r="E61" s="50" t="s">
        <v>135</v>
      </c>
      <c r="F61" s="50" t="s">
        <v>135</v>
      </c>
      <c r="G61" s="50" t="s">
        <v>135</v>
      </c>
      <c r="H61" s="50" t="s">
        <v>135</v>
      </c>
      <c r="I61" s="50" t="s">
        <v>135</v>
      </c>
      <c r="J61" s="50" t="s">
        <v>135</v>
      </c>
      <c r="K61" s="50" t="s">
        <v>135</v>
      </c>
      <c r="L61" s="50" t="s">
        <v>135</v>
      </c>
      <c r="M61" s="211" t="s">
        <v>135</v>
      </c>
      <c r="N61" s="211"/>
    </row>
    <row r="63" spans="1:3" ht="51.75" customHeight="1">
      <c r="A63" s="224" t="s">
        <v>192</v>
      </c>
      <c r="B63" s="224"/>
      <c r="C63" s="224"/>
    </row>
    <row r="64" spans="1:3" ht="34.5" customHeight="1">
      <c r="A64" s="224" t="s">
        <v>193</v>
      </c>
      <c r="B64" s="224"/>
      <c r="C64" s="224"/>
    </row>
    <row r="65" spans="1:3" ht="18" customHeight="1">
      <c r="A65" s="224" t="s">
        <v>194</v>
      </c>
      <c r="B65" s="224"/>
      <c r="C65" s="224"/>
    </row>
    <row r="66" spans="1:4" ht="108.75" customHeight="1">
      <c r="A66" s="225" t="s">
        <v>199</v>
      </c>
      <c r="B66" s="225"/>
      <c r="C66" s="226"/>
      <c r="D66" s="226"/>
    </row>
    <row r="105" spans="1:3" ht="51" customHeight="1">
      <c r="A105" s="207" t="s">
        <v>192</v>
      </c>
      <c r="B105" s="207"/>
      <c r="C105" s="207"/>
    </row>
    <row r="106" spans="1:3" ht="42.75" customHeight="1">
      <c r="A106" s="207" t="s">
        <v>193</v>
      </c>
      <c r="B106" s="207"/>
      <c r="C106" s="207"/>
    </row>
    <row r="107" spans="1:3" ht="22.5" customHeight="1">
      <c r="A107" s="207" t="s">
        <v>194</v>
      </c>
      <c r="B107" s="207"/>
      <c r="C107" s="207"/>
    </row>
    <row r="108" spans="1:4" ht="115.5" customHeight="1">
      <c r="A108" s="219" t="s">
        <v>199</v>
      </c>
      <c r="B108" s="219"/>
      <c r="C108" s="220"/>
      <c r="D108" s="220"/>
    </row>
  </sheetData>
  <sheetProtection/>
  <mergeCells count="45">
    <mergeCell ref="A2:A3"/>
    <mergeCell ref="B2:C3"/>
    <mergeCell ref="B4:C4"/>
    <mergeCell ref="B5:C5"/>
    <mergeCell ref="A105:C105"/>
    <mergeCell ref="A106:C106"/>
    <mergeCell ref="A29:D29"/>
    <mergeCell ref="B6:C6"/>
    <mergeCell ref="A8:C8"/>
    <mergeCell ref="B7:C7"/>
    <mergeCell ref="B12:C12"/>
    <mergeCell ref="A13:C13"/>
    <mergeCell ref="B10:C10"/>
    <mergeCell ref="B11:C11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M54:N54"/>
    <mergeCell ref="A55:A57"/>
    <mergeCell ref="B55:B57"/>
    <mergeCell ref="C55:L55"/>
    <mergeCell ref="M55:N57"/>
    <mergeCell ref="C56:G56"/>
    <mergeCell ref="H56:L5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8.140625" style="0" customWidth="1"/>
  </cols>
  <sheetData>
    <row r="2" spans="1:2" ht="15">
      <c r="A2" s="175" t="s">
        <v>125</v>
      </c>
      <c r="B2" s="209"/>
    </row>
    <row r="3" spans="1:2" ht="56.25" customHeight="1">
      <c r="A3" s="209"/>
      <c r="B3" s="209"/>
    </row>
    <row r="5" spans="1:2" ht="30">
      <c r="A5" s="49" t="s">
        <v>0</v>
      </c>
      <c r="B5" s="44" t="str">
        <f>'Т1.2'!C4</f>
        <v>ООО Коммунальные Системы "Первомайское" (Комсомольское с/п)</v>
      </c>
    </row>
    <row r="6" spans="1:2" ht="15">
      <c r="A6" s="49" t="s">
        <v>27</v>
      </c>
      <c r="B6" s="44">
        <f>'Т1.2'!C5</f>
        <v>7012005856</v>
      </c>
    </row>
    <row r="7" spans="1:2" ht="15">
      <c r="A7" s="49" t="s">
        <v>28</v>
      </c>
      <c r="B7" s="44">
        <f>'Т1.2'!C6</f>
        <v>701201001</v>
      </c>
    </row>
    <row r="8" spans="1:2" ht="30">
      <c r="A8" s="49" t="s">
        <v>63</v>
      </c>
      <c r="B8" s="45" t="str">
        <f>'Т1.2'!C7</f>
        <v>636942, Томская обл., Первомайский р-н, с.Комсомольск, ул.Первомайская ,6 ,кв.5</v>
      </c>
    </row>
    <row r="9" spans="1:2" ht="15">
      <c r="A9" s="49" t="s">
        <v>65</v>
      </c>
      <c r="B9" s="44">
        <v>2011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0">
        <v>0</v>
      </c>
    </row>
    <row r="14" spans="1:2" ht="47.25" customHeight="1">
      <c r="A14" s="12" t="s">
        <v>16</v>
      </c>
      <c r="B14" s="50">
        <v>0</v>
      </c>
    </row>
    <row r="15" spans="1:2" ht="48" customHeight="1">
      <c r="A15" s="12" t="s">
        <v>17</v>
      </c>
      <c r="B15" s="50">
        <v>0</v>
      </c>
    </row>
    <row r="16" spans="1:2" ht="51" customHeight="1">
      <c r="A16" s="12" t="s">
        <v>101</v>
      </c>
      <c r="B16" s="50"/>
    </row>
    <row r="19" spans="1:2" ht="15">
      <c r="A19" s="207" t="s">
        <v>99</v>
      </c>
      <c r="B19" s="207"/>
    </row>
    <row r="20" spans="1:2" ht="66.75" customHeight="1">
      <c r="A20" s="207" t="s">
        <v>100</v>
      </c>
      <c r="B20" s="20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2010-02-27T09:25:09Z</cp:lastPrinted>
  <dcterms:created xsi:type="dcterms:W3CDTF">2010-02-15T13:42:22Z</dcterms:created>
  <dcterms:modified xsi:type="dcterms:W3CDTF">2011-02-22T05:33:23Z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