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4 " sheetId="7" r:id="rId7"/>
    <sheet name="Т5" sheetId="8" r:id="rId8"/>
    <sheet name="Т6" sheetId="9" r:id="rId9"/>
    <sheet name="Т7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<sst xmlns="http://schemas.openxmlformats.org/spreadsheetml/2006/main" count="412" uniqueCount="251">
  <si>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</si>
  <si>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</si>
  <si>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</si>
  <si>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</si>
  <si>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</si>
  <si>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</si>
  <si>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</si>
  <si>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</si>
  <si>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</si>
  <si>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</si>
  <si>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</si>
  <si>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</si>
  <si>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</si>
  <si>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</si>
  <si>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</si>
  <si>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</si>
  <si>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</si>
  <si>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</si>
  <si>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</si>
  <si>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</si>
  <si>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</si>
  <si>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</si>
  <si>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</si>
  <si>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</si>
  <si>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</si>
  <si>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</si>
  <si>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</si>
  <si>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</si>
  <si>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</si>
  <si>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</si>
  <si>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</si>
  <si>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</si>
  <si>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</si>
  <si>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</si>
  <si>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</si>
  <si>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</si>
  <si>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</si>
  <si>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</si>
  <si>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</si>
  <si>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</si>
  <si>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</si>
  <si>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</si>
  <si>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</si>
  <si>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</si>
  <si>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</si>
  <si>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</si>
  <si>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</si>
  <si>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</si>
  <si>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</si>
  <si>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</si>
  <si>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</si>
  <si>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</si>
  <si>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</si>
  <si>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</si>
  <si>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</si>
  <si>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</si>
  <si>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</si>
  <si>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</si>
  <si>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</si>
  <si>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</si>
  <si>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</si>
  <si>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</si>
  <si>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</si>
  <si>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</si>
  <si>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</si>
  <si>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</si>
  <si>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</si>
  <si>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</si>
  <si>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</si>
  <si>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</si>
  <si>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</si>
  <si>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</si>
  <si>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</si>
  <si>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</si>
  <si>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</si>
  <si>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</si>
  <si>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</si>
  <si>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</si>
  <si>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</si>
  <si>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</si>
  <si>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</si>
  <si>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</si>
  <si>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</si>
  <si>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</si>
  <si>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</si>
  <si>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</si>
  <si>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</si>
  <si>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</si>
  <si>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</si>
  <si>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</si>
  <si>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</si>
  <si>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</si>
  <si>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</si>
  <si>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</si>
  <si>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</si>
  <si>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</si>
  <si>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</si>
  <si>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</si>
  <si>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</si>
  <si>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</si>
  <si>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</si>
  <si>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</si>
  <si>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</si>
  <si>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</si>
  <si>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</si>
  <si>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</si>
  <si>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</si>
  <si>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</si>
  <si>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</si>
  <si>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</si>
  <si>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</si>
  <si>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</si>
  <si>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</si>
  <si>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</si>
  <si>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</si>
  <si>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</si>
  <si>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</si>
  <si>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</si>
  <si>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</si>
  <si>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</si>
  <si>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</si>
  <si>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</si>
  <si>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</si>
  <si>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</si>
  <si>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</si>
  <si>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</si>
  <si>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</si>
  <si>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</si>
  <si>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</si>
  <si>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</si>
  <si>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</si>
  <si>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</si>
  <si>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</si>
  <si>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</si>
  <si>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</si>
  <si>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</si>
  <si>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</si>
  <si>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</si>
  <si>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</si>
  <si>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</si>
  <si>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</si>
  <si>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</si>
  <si>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</si>
  <si>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</si>
  <si>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</si>
  <si>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</si>
  <si>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</si>
  <si>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</si>
  <si>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</si>
  <si>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</si>
  <si>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</si>
  <si>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</si>
  <si>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</si>
  <si>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</si>
  <si>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</si>
  <si>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</si>
  <si>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</si>
  <si>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</si>
  <si>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</si>
  <si>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</si>
  <si>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</si>
  <si>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</si>
  <si>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</si>
  <si>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</si>
  <si>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</si>
  <si>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</si>
  <si>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</si>
  <si>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</si>
  <si>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</si>
  <si>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</si>
  <si>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</si>
  <si>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</si>
  <si>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</si>
  <si>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</si>
  <si>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</si>
  <si>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</si>
  <si>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</si>
  <si>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</si>
  <si>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</si>
  <si>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</si>
  <si>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</si>
  <si>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</si>
  <si>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</si>
  <si>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</si>
  <si>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</si>
  <si>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</si>
  <si>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</si>
  <si>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</si>
  <si>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</si>
  <si>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</si>
  <si>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</si>
  <si>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</si>
  <si>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</si>
  <si>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</si>
  <si>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</si>
  <si>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</si>
  <si>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</si>
  <si>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</si>
  <si>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</si>
  <si>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</si>
  <si>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</si>
  <si>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</si>
  <si>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</si>
  <si>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</si>
  <si>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</si>
  <si>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</si>
  <si>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</si>
  <si>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</si>
  <si>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</si>
  <si>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</si>
  <si>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</si>
  <si>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</si>
  <si>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</si>
  <si>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</si>
  <si>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</si>
  <si>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</si>
  <si>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</si>
  <si>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</si>
  <si>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</si>
  <si>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</si>
  <si>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</si>
  <si>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</si>
  <si>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</si>
  <si>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</si>
  <si>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</si>
  <si>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</si>
  <si>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</si>
  <si>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</si>
  <si>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«Стройтехмонтаж»</t>
  </si>
  <si>
    <t>634003, г. Томск, пер. Школьный, 6.</t>
  </si>
  <si>
    <t>НЕТ</t>
  </si>
  <si>
    <t>нет</t>
  </si>
  <si>
    <t>теплоснабжение</t>
  </si>
  <si>
    <t>по Договору</t>
  </si>
  <si>
    <t>2009 г.</t>
  </si>
  <si>
    <t>Резерв мощности системы теплоснабжения²</t>
  </si>
  <si>
    <t>650-694</t>
  </si>
  <si>
    <t>stm-to@mail.ru</t>
  </si>
  <si>
    <t xml:space="preserve">7.1. Форма заявки на подключение к системе теплоснабжения </t>
  </si>
  <si>
    <t>Подключений не производилось, формы заявок находятся в разработке</t>
  </si>
  <si>
    <t xml:space="preserve"> 2010 г.</t>
  </si>
  <si>
    <t>На данный момент Договора на отопительный  период 2011-2012 находятся в разработке</t>
  </si>
  <si>
    <t>2010 г.</t>
  </si>
  <si>
    <t>Не предусмотрено</t>
  </si>
  <si>
    <t xml:space="preserve"> </t>
  </si>
  <si>
    <t>объем энергии (тыс.кВт.ч) СН 2 (1-20 кВ)</t>
  </si>
  <si>
    <t>Приказ Департамента тарифного регулирования и государственного заказа Томской области от 17 декабря 2010г. №57/396</t>
  </si>
  <si>
    <t xml:space="preserve">Департамент тарифного регулирования и государственного заказа Томской области </t>
  </si>
  <si>
    <t>с 01.01.2011г. по 31.12.2011г.</t>
  </si>
  <si>
    <t>план 2011 год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</si>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</sst>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_р_."/>
    <numFmt numFmtId="170" formatCode="[$-10419]#,##0.00;\-#,##0.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" borderId="36" xfId="0" applyFill="1" applyBorder="1" applyAlignment="1">
      <alignment vertical="top" wrapText="1"/>
    </xf>
    <xf numFmtId="0" fontId="8" fillId="2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7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5" fillId="11" borderId="26" xfId="0" applyFont="1" applyFill="1" applyBorder="1" applyAlignment="1">
      <alignment horizontal="center" wrapText="1"/>
    </xf>
    <xf numFmtId="0" fontId="0" fillId="23" borderId="34" xfId="0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 indent="2"/>
    </xf>
    <xf numFmtId="0" fontId="0" fillId="23" borderId="12" xfId="0" applyFill="1" applyBorder="1" applyAlignment="1">
      <alignment horizontal="center"/>
    </xf>
    <xf numFmtId="0" fontId="0" fillId="2" borderId="36" xfId="0" applyFont="1" applyFill="1" applyBorder="1" applyAlignment="1">
      <alignment vertical="top" wrapText="1"/>
    </xf>
    <xf numFmtId="0" fontId="8" fillId="23" borderId="37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23" borderId="37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35" xfId="0" applyFont="1" applyFill="1" applyBorder="1" applyAlignment="1">
      <alignment horizontal="center"/>
    </xf>
    <xf numFmtId="2" fontId="0" fillId="23" borderId="37" xfId="0" applyNumberFormat="1" applyFont="1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14" fillId="0" borderId="29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top"/>
    </xf>
    <xf numFmtId="0" fontId="15" fillId="0" borderId="50" xfId="0" applyFont="1" applyFill="1" applyBorder="1" applyAlignment="1">
      <alignment horizontal="left" vertical="top"/>
    </xf>
    <xf numFmtId="0" fontId="14" fillId="0" borderId="5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6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59" xfId="0" applyFont="1" applyFill="1" applyBorder="1" applyAlignment="1">
      <alignment horizontal="center" wrapText="1"/>
    </xf>
    <xf numFmtId="0" fontId="14" fillId="0" borderId="60" xfId="0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wrapText="1"/>
    </xf>
    <xf numFmtId="0" fontId="14" fillId="0" borderId="5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0" fillId="3" borderId="5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/>
    </xf>
    <xf numFmtId="0" fontId="0" fillId="11" borderId="62" xfId="0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5" fillId="3" borderId="6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11" borderId="2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0" fillId="3" borderId="5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23" borderId="2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5" fillId="0" borderId="7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5" fillId="23" borderId="70" xfId="0" applyFont="1" applyFill="1" applyBorder="1" applyAlignment="1">
      <alignment horizontal="center" vertical="center"/>
    </xf>
    <xf numFmtId="0" fontId="5" fillId="23" borderId="80" xfId="0" applyFont="1" applyFill="1" applyBorder="1" applyAlignment="1">
      <alignment horizontal="center" vertical="center"/>
    </xf>
    <xf numFmtId="0" fontId="5" fillId="23" borderId="71" xfId="0" applyFont="1" applyFill="1" applyBorder="1" applyAlignment="1">
      <alignment horizontal="center" vertical="center"/>
    </xf>
    <xf numFmtId="0" fontId="5" fillId="23" borderId="81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82" xfId="0" applyFont="1" applyFill="1" applyBorder="1" applyAlignment="1">
      <alignment horizontal="center" vertical="center"/>
    </xf>
    <xf numFmtId="0" fontId="5" fillId="23" borderId="72" xfId="0" applyFont="1" applyFill="1" applyBorder="1" applyAlignment="1">
      <alignment horizontal="center" vertical="center"/>
    </xf>
    <xf numFmtId="0" fontId="5" fillId="23" borderId="83" xfId="0" applyFont="1" applyFill="1" applyBorder="1" applyAlignment="1">
      <alignment horizontal="center" vertical="center"/>
    </xf>
    <xf numFmtId="0" fontId="5" fillId="23" borderId="7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37" xfId="0" applyFill="1" applyBorder="1" applyAlignment="1">
      <alignment horizontal="center"/>
    </xf>
    <xf numFmtId="2" fontId="0" fillId="23" borderId="37" xfId="0" applyNumberFormat="1" applyFill="1" applyBorder="1" applyAlignment="1">
      <alignment horizontal="center"/>
    </xf>
    <xf numFmtId="0" fontId="0" fillId="23" borderId="37" xfId="0" applyFont="1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34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6C2~1\LOCALS~1\Temp\TEP_Losk_T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0">
        <row r="15">
          <cell r="D15" t="str">
            <v>наименование</v>
          </cell>
        </row>
        <row r="16">
          <cell r="D16" t="str">
            <v>ИНН</v>
          </cell>
        </row>
        <row r="17">
          <cell r="D17" t="str">
            <v>КПП</v>
          </cell>
        </row>
        <row r="18">
          <cell r="D18" t="str">
            <v>адрес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6" t="s">
        <v>208</v>
      </c>
      <c r="C4" s="137"/>
    </row>
    <row r="5" spans="2:3" ht="33.75" customHeight="1">
      <c r="B5" s="16" t="s">
        <v>35</v>
      </c>
      <c r="C5" s="19" t="s">
        <v>209</v>
      </c>
    </row>
    <row r="6" spans="2:3" ht="33" customHeight="1">
      <c r="B6" s="17" t="s">
        <v>2</v>
      </c>
      <c r="C6" s="19" t="s">
        <v>210</v>
      </c>
    </row>
    <row r="7" spans="2:3" ht="28.5">
      <c r="B7" s="13" t="s">
        <v>36</v>
      </c>
      <c r="C7" s="19" t="s">
        <v>209</v>
      </c>
    </row>
    <row r="8" spans="2:3" ht="28.5">
      <c r="B8" s="18" t="s">
        <v>37</v>
      </c>
      <c r="C8" s="19" t="s">
        <v>209</v>
      </c>
    </row>
    <row r="9" spans="2:3" ht="28.5">
      <c r="B9" s="13" t="s">
        <v>38</v>
      </c>
      <c r="C9" s="19" t="s">
        <v>210</v>
      </c>
    </row>
    <row r="10" spans="2:3" ht="42.75">
      <c r="B10" s="13" t="s">
        <v>3</v>
      </c>
      <c r="C10" s="19" t="s">
        <v>211</v>
      </c>
    </row>
    <row r="11" spans="2:3" ht="14.25">
      <c r="B11" s="13" t="s">
        <v>4</v>
      </c>
      <c r="C11" s="19" t="s">
        <v>211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6" sqref="B16:I1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0" t="s">
        <v>226</v>
      </c>
      <c r="C1" s="280"/>
      <c r="D1" s="280"/>
      <c r="E1" s="280"/>
      <c r="F1" s="280"/>
      <c r="G1" s="280"/>
      <c r="H1" s="280"/>
      <c r="I1" s="280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9" t="s">
        <v>0</v>
      </c>
      <c r="C3" s="259" t="s">
        <v>228</v>
      </c>
      <c r="D3" s="259"/>
      <c r="E3" s="259"/>
      <c r="F3" s="259"/>
      <c r="G3" s="259"/>
      <c r="H3" s="259"/>
      <c r="I3" s="259"/>
    </row>
    <row r="4" spans="2:9" ht="15">
      <c r="B4" s="9" t="s">
        <v>26</v>
      </c>
      <c r="C4" s="259">
        <v>7017079259</v>
      </c>
      <c r="D4" s="259"/>
      <c r="E4" s="259"/>
      <c r="F4" s="259"/>
      <c r="G4" s="259"/>
      <c r="H4" s="259"/>
      <c r="I4" s="259"/>
    </row>
    <row r="5" spans="2:9" ht="15">
      <c r="B5" s="9" t="s">
        <v>27</v>
      </c>
      <c r="C5" s="259">
        <v>701701001</v>
      </c>
      <c r="D5" s="259"/>
      <c r="E5" s="259"/>
      <c r="F5" s="259"/>
      <c r="G5" s="259"/>
      <c r="H5" s="259"/>
      <c r="I5" s="259"/>
    </row>
    <row r="6" spans="2:9" ht="15">
      <c r="B6" s="9" t="s">
        <v>93</v>
      </c>
      <c r="C6" s="259" t="s">
        <v>242</v>
      </c>
      <c r="D6" s="259"/>
      <c r="E6" s="259"/>
      <c r="F6" s="259"/>
      <c r="G6" s="259"/>
      <c r="H6" s="259"/>
      <c r="I6" s="259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3" t="s">
        <v>98</v>
      </c>
      <c r="C8" s="256" t="s">
        <v>228</v>
      </c>
      <c r="D8" s="256"/>
      <c r="E8" s="256"/>
      <c r="F8" s="256"/>
      <c r="G8" s="256"/>
      <c r="H8" s="256"/>
      <c r="I8" s="256"/>
    </row>
    <row r="9" spans="2:9" ht="28.5" customHeight="1">
      <c r="B9" s="15" t="s">
        <v>31</v>
      </c>
      <c r="C9" s="256" t="s">
        <v>236</v>
      </c>
      <c r="D9" s="256"/>
      <c r="E9" s="256"/>
      <c r="F9" s="256"/>
      <c r="G9" s="256"/>
      <c r="H9" s="256"/>
      <c r="I9" s="256"/>
    </row>
    <row r="10" spans="2:9" ht="27" customHeight="1">
      <c r="B10" s="15" t="s">
        <v>30</v>
      </c>
      <c r="C10" s="256" t="s">
        <v>229</v>
      </c>
      <c r="D10" s="256"/>
      <c r="E10" s="256"/>
      <c r="F10" s="256"/>
      <c r="G10" s="256"/>
      <c r="H10" s="256"/>
      <c r="I10" s="256"/>
    </row>
    <row r="11" spans="2:9" ht="28.5" customHeight="1">
      <c r="B11" s="15" t="s">
        <v>28</v>
      </c>
      <c r="C11" s="256" t="s">
        <v>237</v>
      </c>
      <c r="D11" s="256"/>
      <c r="E11" s="256"/>
      <c r="F11" s="256"/>
      <c r="G11" s="256"/>
      <c r="H11" s="256"/>
      <c r="I11" s="256"/>
    </row>
    <row r="12" spans="2:9" ht="27" customHeight="1">
      <c r="B12" s="15" t="s">
        <v>29</v>
      </c>
      <c r="C12" s="256" t="s">
        <v>231</v>
      </c>
      <c r="D12" s="256"/>
      <c r="E12" s="256"/>
      <c r="F12" s="256"/>
      <c r="G12" s="256"/>
      <c r="H12" s="256"/>
      <c r="I12" s="256"/>
    </row>
    <row r="13" spans="2:9" ht="65.25" customHeight="1">
      <c r="B13" s="281" t="s">
        <v>239</v>
      </c>
      <c r="C13" s="281"/>
      <c r="D13" s="281"/>
      <c r="E13" s="281"/>
      <c r="F13" s="281"/>
      <c r="G13" s="281"/>
      <c r="H13" s="281"/>
      <c r="I13" s="281"/>
    </row>
    <row r="14" spans="2:12" ht="22.5" customHeight="1">
      <c r="B14" s="282" t="s">
        <v>238</v>
      </c>
      <c r="C14" s="283"/>
      <c r="D14" s="283"/>
      <c r="E14" s="283"/>
      <c r="F14" s="283"/>
      <c r="G14" s="283"/>
      <c r="H14" s="283"/>
      <c r="I14" s="284"/>
      <c r="J14" s="271" t="s">
        <v>227</v>
      </c>
      <c r="K14" s="272"/>
      <c r="L14" s="273"/>
    </row>
    <row r="15" spans="2:12" ht="27" customHeight="1">
      <c r="B15" s="285" t="s">
        <v>78</v>
      </c>
      <c r="C15" s="286"/>
      <c r="D15" s="286"/>
      <c r="E15" s="286"/>
      <c r="F15" s="286"/>
      <c r="G15" s="286"/>
      <c r="H15" s="286"/>
      <c r="I15" s="287"/>
      <c r="J15" s="274"/>
      <c r="K15" s="275"/>
      <c r="L15" s="276"/>
    </row>
    <row r="16" spans="2:12" ht="57.75" customHeight="1">
      <c r="B16" s="288" t="s">
        <v>99</v>
      </c>
      <c r="C16" s="289"/>
      <c r="D16" s="289"/>
      <c r="E16" s="289"/>
      <c r="F16" s="289"/>
      <c r="G16" s="289"/>
      <c r="H16" s="289"/>
      <c r="I16" s="290"/>
      <c r="J16" s="277"/>
      <c r="K16" s="278"/>
      <c r="L16" s="279"/>
    </row>
    <row r="18" spans="2:9" ht="32.25" customHeight="1">
      <c r="B18" s="214" t="s">
        <v>144</v>
      </c>
      <c r="C18" s="214"/>
      <c r="D18" s="214"/>
      <c r="E18" s="214"/>
      <c r="F18" s="214"/>
      <c r="G18" s="214"/>
      <c r="H18" s="214"/>
      <c r="I18" s="214"/>
    </row>
  </sheetData>
  <sheetProtection/>
  <mergeCells count="16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  <mergeCell ref="B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32" sqref="D32:I3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72" t="s">
        <v>212</v>
      </c>
      <c r="C2" s="172"/>
      <c r="D2" s="172"/>
      <c r="E2" s="172"/>
      <c r="F2" s="172"/>
      <c r="G2" s="172"/>
      <c r="H2" s="172"/>
      <c r="I2" s="172"/>
    </row>
    <row r="3" spans="2:9" ht="9" customHeight="1" thickBot="1">
      <c r="B3" s="91"/>
      <c r="C3" s="91"/>
      <c r="D3" s="91"/>
      <c r="E3" s="91"/>
      <c r="F3" s="91"/>
      <c r="G3" s="91"/>
      <c r="H3" s="91"/>
      <c r="I3" s="91"/>
    </row>
    <row r="4" spans="2:9" ht="15" thickTop="1">
      <c r="B4" s="135" t="s">
        <v>0</v>
      </c>
      <c r="C4" s="129"/>
      <c r="D4" s="173" t="s">
        <v>228</v>
      </c>
      <c r="E4" s="173"/>
      <c r="F4" s="173"/>
      <c r="G4" s="173"/>
      <c r="H4" s="173"/>
      <c r="I4" s="174"/>
    </row>
    <row r="5" spans="2:9" ht="14.25">
      <c r="B5" s="133" t="s">
        <v>26</v>
      </c>
      <c r="C5" s="134"/>
      <c r="D5" s="144">
        <v>7017079259</v>
      </c>
      <c r="E5" s="144"/>
      <c r="F5" s="144"/>
      <c r="G5" s="144"/>
      <c r="H5" s="144"/>
      <c r="I5" s="145"/>
    </row>
    <row r="6" spans="2:9" ht="14.25">
      <c r="B6" s="133" t="s">
        <v>27</v>
      </c>
      <c r="C6" s="134"/>
      <c r="D6" s="144">
        <v>701701001</v>
      </c>
      <c r="E6" s="144"/>
      <c r="F6" s="144"/>
      <c r="G6" s="144"/>
      <c r="H6" s="144"/>
      <c r="I6" s="145"/>
    </row>
    <row r="7" spans="2:9" ht="15" thickBot="1">
      <c r="B7" s="142" t="s">
        <v>79</v>
      </c>
      <c r="C7" s="143"/>
      <c r="D7" s="144" t="s">
        <v>229</v>
      </c>
      <c r="E7" s="144"/>
      <c r="F7" s="144"/>
      <c r="G7" s="144"/>
      <c r="H7" s="144"/>
      <c r="I7" s="145"/>
    </row>
    <row r="8" spans="1:9" s="106" customFormat="1" ht="15" thickTop="1">
      <c r="A8" s="159"/>
      <c r="B8" s="138" t="s">
        <v>205</v>
      </c>
      <c r="C8" s="139"/>
      <c r="D8" s="161" t="s">
        <v>246</v>
      </c>
      <c r="E8" s="162"/>
      <c r="F8" s="162"/>
      <c r="G8" s="162"/>
      <c r="H8" s="162"/>
      <c r="I8" s="163"/>
    </row>
    <row r="9" spans="1:9" s="106" customFormat="1" ht="18.75" customHeight="1">
      <c r="A9" s="160"/>
      <c r="B9" s="132"/>
      <c r="C9" s="127"/>
      <c r="D9" s="164"/>
      <c r="E9" s="165"/>
      <c r="F9" s="165"/>
      <c r="G9" s="165"/>
      <c r="H9" s="165"/>
      <c r="I9" s="166"/>
    </row>
    <row r="10" spans="2:9" s="106" customFormat="1" ht="14.25">
      <c r="B10" s="132" t="s">
        <v>21</v>
      </c>
      <c r="C10" s="127"/>
      <c r="D10" s="148" t="s">
        <v>247</v>
      </c>
      <c r="E10" s="148"/>
      <c r="F10" s="148"/>
      <c r="G10" s="148"/>
      <c r="H10" s="148"/>
      <c r="I10" s="149"/>
    </row>
    <row r="11" spans="2:9" s="106" customFormat="1" ht="14.25">
      <c r="B11" s="132" t="s">
        <v>82</v>
      </c>
      <c r="C11" s="127"/>
      <c r="D11" s="140" t="s">
        <v>248</v>
      </c>
      <c r="E11" s="140"/>
      <c r="F11" s="140"/>
      <c r="G11" s="140"/>
      <c r="H11" s="140"/>
      <c r="I11" s="141"/>
    </row>
    <row r="12" spans="2:9" s="106" customFormat="1" ht="15" thickBot="1">
      <c r="B12" s="151" t="s">
        <v>1</v>
      </c>
      <c r="C12" s="152"/>
      <c r="D12" s="128"/>
      <c r="E12" s="128"/>
      <c r="F12" s="128"/>
      <c r="G12" s="128"/>
      <c r="H12" s="128"/>
      <c r="I12" s="125"/>
    </row>
    <row r="13" spans="2:9" ht="15.75" thickBot="1" thickTop="1">
      <c r="B13" s="153" t="s">
        <v>40</v>
      </c>
      <c r="C13" s="153"/>
      <c r="D13" s="153"/>
      <c r="E13" s="153"/>
      <c r="F13" s="153"/>
      <c r="G13" s="153"/>
      <c r="H13" s="153"/>
      <c r="I13" s="153"/>
    </row>
    <row r="14" spans="2:9" ht="15" customHeight="1" thickBot="1" thickTop="1">
      <c r="B14" s="126" t="s">
        <v>34</v>
      </c>
      <c r="C14" s="126"/>
      <c r="D14" s="126" t="s">
        <v>14</v>
      </c>
      <c r="E14" s="126" t="s">
        <v>19</v>
      </c>
      <c r="F14" s="126"/>
      <c r="G14" s="126"/>
      <c r="H14" s="126"/>
      <c r="I14" s="126" t="s">
        <v>22</v>
      </c>
    </row>
    <row r="15" spans="2:9" ht="49.5" customHeight="1" thickBot="1" thickTop="1">
      <c r="B15" s="126"/>
      <c r="C15" s="126"/>
      <c r="D15" s="126"/>
      <c r="E15" s="98" t="s">
        <v>15</v>
      </c>
      <c r="F15" s="98" t="s">
        <v>16</v>
      </c>
      <c r="G15" s="98" t="s">
        <v>17</v>
      </c>
      <c r="H15" s="98" t="s">
        <v>18</v>
      </c>
      <c r="I15" s="126"/>
    </row>
    <row r="16" spans="2:9" ht="15.75" thickBot="1" thickTop="1">
      <c r="B16" s="150" t="s">
        <v>32</v>
      </c>
      <c r="C16" s="92" t="s">
        <v>20</v>
      </c>
      <c r="D16" s="94">
        <v>855.86</v>
      </c>
      <c r="E16" s="94"/>
      <c r="F16" s="94"/>
      <c r="G16" s="94"/>
      <c r="H16" s="94"/>
      <c r="I16" s="95"/>
    </row>
    <row r="17" spans="2:9" ht="15.75" thickBot="1" thickTop="1">
      <c r="B17" s="150"/>
      <c r="C17" s="96" t="s">
        <v>39</v>
      </c>
      <c r="D17" s="94">
        <v>768.13</v>
      </c>
      <c r="E17" s="97"/>
      <c r="F17" s="97"/>
      <c r="G17" s="97"/>
      <c r="H17" s="97"/>
      <c r="I17" s="94"/>
    </row>
    <row r="18" spans="2:9" ht="15.75" thickBot="1" thickTop="1">
      <c r="B18" s="147" t="s">
        <v>33</v>
      </c>
      <c r="C18" s="92" t="s">
        <v>20</v>
      </c>
      <c r="D18" s="94">
        <f>D16</f>
        <v>855.86</v>
      </c>
      <c r="E18" s="97"/>
      <c r="F18" s="97"/>
      <c r="G18" s="97"/>
      <c r="H18" s="97"/>
      <c r="I18" s="94"/>
    </row>
    <row r="19" spans="2:9" ht="15.75" thickBot="1" thickTop="1">
      <c r="B19" s="147"/>
      <c r="C19" s="92" t="s">
        <v>39</v>
      </c>
      <c r="D19" s="94">
        <f>D17</f>
        <v>768.13</v>
      </c>
      <c r="E19" s="97"/>
      <c r="F19" s="97"/>
      <c r="G19" s="97"/>
      <c r="H19" s="97"/>
      <c r="I19" s="94"/>
    </row>
    <row r="20" spans="2:9" ht="15.75" thickBot="1" thickTop="1">
      <c r="B20" s="146" t="s">
        <v>95</v>
      </c>
      <c r="C20" s="146"/>
      <c r="D20" s="146"/>
      <c r="E20" s="146"/>
      <c r="F20" s="146"/>
      <c r="G20" s="146"/>
      <c r="H20" s="146"/>
      <c r="I20" s="146"/>
    </row>
    <row r="21" spans="2:9" ht="15.75" thickBot="1" thickTop="1">
      <c r="B21" s="150" t="s">
        <v>32</v>
      </c>
      <c r="C21" s="92" t="s">
        <v>41</v>
      </c>
      <c r="D21" s="93"/>
      <c r="E21" s="94"/>
      <c r="F21" s="94"/>
      <c r="G21" s="94"/>
      <c r="H21" s="94"/>
      <c r="I21" s="95"/>
    </row>
    <row r="22" spans="2:9" ht="15.75" thickBot="1" thickTop="1">
      <c r="B22" s="150"/>
      <c r="C22" s="96" t="s">
        <v>42</v>
      </c>
      <c r="D22" s="94"/>
      <c r="E22" s="97"/>
      <c r="F22" s="97"/>
      <c r="G22" s="97"/>
      <c r="H22" s="97"/>
      <c r="I22" s="94"/>
    </row>
    <row r="23" spans="2:9" ht="15.75" thickBot="1" thickTop="1">
      <c r="B23" s="147" t="s">
        <v>33</v>
      </c>
      <c r="C23" s="92" t="s">
        <v>41</v>
      </c>
      <c r="D23" s="94"/>
      <c r="E23" s="97"/>
      <c r="F23" s="97"/>
      <c r="G23" s="97"/>
      <c r="H23" s="97"/>
      <c r="I23" s="94"/>
    </row>
    <row r="24" spans="2:9" ht="15.75" thickBot="1" thickTop="1">
      <c r="B24" s="147"/>
      <c r="C24" s="92" t="s">
        <v>42</v>
      </c>
      <c r="D24" s="97"/>
      <c r="E24" s="97"/>
      <c r="F24" s="97"/>
      <c r="G24" s="97"/>
      <c r="H24" s="97"/>
      <c r="I24" s="94"/>
    </row>
    <row r="25" spans="2:9" ht="15.75" thickBot="1" thickTop="1">
      <c r="B25" s="146" t="s">
        <v>96</v>
      </c>
      <c r="C25" s="146"/>
      <c r="D25" s="146"/>
      <c r="E25" s="146"/>
      <c r="F25" s="146"/>
      <c r="G25" s="146"/>
      <c r="H25" s="146"/>
      <c r="I25" s="146"/>
    </row>
    <row r="26" spans="2:9" ht="15.75" thickBot="1" thickTop="1">
      <c r="B26" s="147" t="s">
        <v>32</v>
      </c>
      <c r="C26" s="92" t="s">
        <v>41</v>
      </c>
      <c r="D26" s="93"/>
      <c r="E26" s="94"/>
      <c r="F26" s="94"/>
      <c r="G26" s="94"/>
      <c r="H26" s="94"/>
      <c r="I26" s="95"/>
    </row>
    <row r="27" spans="2:9" ht="15.75" thickBot="1" thickTop="1">
      <c r="B27" s="147"/>
      <c r="C27" s="96" t="s">
        <v>42</v>
      </c>
      <c r="D27" s="94"/>
      <c r="E27" s="97"/>
      <c r="F27" s="97"/>
      <c r="G27" s="97"/>
      <c r="H27" s="97"/>
      <c r="I27" s="94"/>
    </row>
    <row r="28" spans="2:9" ht="15.75" thickBot="1" thickTop="1">
      <c r="B28" s="147" t="s">
        <v>33</v>
      </c>
      <c r="C28" s="92" t="s">
        <v>41</v>
      </c>
      <c r="D28" s="94"/>
      <c r="E28" s="97"/>
      <c r="F28" s="97"/>
      <c r="G28" s="97"/>
      <c r="H28" s="97"/>
      <c r="I28" s="94"/>
    </row>
    <row r="29" spans="2:9" ht="15.75" thickBot="1" thickTop="1">
      <c r="B29" s="147"/>
      <c r="C29" s="92" t="s">
        <v>42</v>
      </c>
      <c r="D29" s="97"/>
      <c r="E29" s="97"/>
      <c r="F29" s="97"/>
      <c r="G29" s="97"/>
      <c r="H29" s="97"/>
      <c r="I29" s="94"/>
    </row>
    <row r="30" spans="2:9" ht="25.5" customHeight="1" thickBot="1" thickTop="1">
      <c r="B30" s="99"/>
      <c r="C30" s="99"/>
      <c r="D30" s="99"/>
      <c r="E30" s="99"/>
      <c r="F30" s="99"/>
      <c r="G30" s="99"/>
      <c r="H30" s="99"/>
      <c r="I30" s="99"/>
    </row>
    <row r="31" spans="2:9" ht="15" thickTop="1">
      <c r="B31" s="135" t="s">
        <v>0</v>
      </c>
      <c r="C31" s="129"/>
      <c r="D31" s="130"/>
      <c r="E31" s="130"/>
      <c r="F31" s="130"/>
      <c r="G31" s="130"/>
      <c r="H31" s="130"/>
      <c r="I31" s="131"/>
    </row>
    <row r="32" spans="2:9" ht="14.25">
      <c r="B32" s="133" t="s">
        <v>26</v>
      </c>
      <c r="C32" s="134"/>
      <c r="D32" s="144"/>
      <c r="E32" s="144"/>
      <c r="F32" s="144"/>
      <c r="G32" s="144"/>
      <c r="H32" s="144"/>
      <c r="I32" s="145"/>
    </row>
    <row r="33" spans="2:9" ht="14.25">
      <c r="B33" s="133" t="s">
        <v>27</v>
      </c>
      <c r="C33" s="134"/>
      <c r="D33" s="144"/>
      <c r="E33" s="144"/>
      <c r="F33" s="144"/>
      <c r="G33" s="144"/>
      <c r="H33" s="144"/>
      <c r="I33" s="145"/>
    </row>
    <row r="34" spans="2:9" ht="15" thickBot="1">
      <c r="B34" s="142" t="s">
        <v>79</v>
      </c>
      <c r="C34" s="143"/>
      <c r="D34" s="144"/>
      <c r="E34" s="144"/>
      <c r="F34" s="144"/>
      <c r="G34" s="144"/>
      <c r="H34" s="144"/>
      <c r="I34" s="145"/>
    </row>
    <row r="35" spans="1:9" ht="48.75" customHeight="1" thickTop="1">
      <c r="A35" s="38"/>
      <c r="B35" s="138" t="s">
        <v>206</v>
      </c>
      <c r="C35" s="139"/>
      <c r="D35" s="167" t="s">
        <v>230</v>
      </c>
      <c r="E35" s="167"/>
      <c r="F35" s="167"/>
      <c r="G35" s="167"/>
      <c r="H35" s="167"/>
      <c r="I35" s="168"/>
    </row>
    <row r="36" spans="2:9" ht="28.5" customHeight="1">
      <c r="B36" s="132" t="s">
        <v>21</v>
      </c>
      <c r="C36" s="127"/>
      <c r="D36" s="140"/>
      <c r="E36" s="140"/>
      <c r="F36" s="140"/>
      <c r="G36" s="140"/>
      <c r="H36" s="140"/>
      <c r="I36" s="141"/>
    </row>
    <row r="37" spans="2:9" ht="16.5" customHeight="1">
      <c r="B37" s="132" t="s">
        <v>80</v>
      </c>
      <c r="C37" s="127"/>
      <c r="D37" s="140"/>
      <c r="E37" s="140"/>
      <c r="F37" s="140"/>
      <c r="G37" s="140"/>
      <c r="H37" s="140"/>
      <c r="I37" s="141"/>
    </row>
    <row r="38" spans="2:9" ht="16.5" customHeight="1" thickBot="1">
      <c r="B38" s="154" t="s">
        <v>1</v>
      </c>
      <c r="C38" s="155"/>
      <c r="D38" s="156"/>
      <c r="E38" s="156"/>
      <c r="F38" s="156"/>
      <c r="G38" s="156"/>
      <c r="H38" s="156"/>
      <c r="I38" s="157"/>
    </row>
    <row r="39" spans="2:9" ht="28.5" customHeight="1" thickBot="1" thickTop="1">
      <c r="B39" s="150" t="s">
        <v>81</v>
      </c>
      <c r="C39" s="150"/>
      <c r="D39" s="146"/>
      <c r="E39" s="146"/>
      <c r="F39" s="146"/>
      <c r="G39" s="146"/>
      <c r="H39" s="146"/>
      <c r="I39" s="146"/>
    </row>
    <row r="40" spans="2:9" ht="28.5" customHeight="1" thickBot="1" thickTop="1">
      <c r="B40" s="99"/>
      <c r="C40" s="99"/>
      <c r="D40" s="99"/>
      <c r="E40" s="99"/>
      <c r="F40" s="99"/>
      <c r="G40" s="99"/>
      <c r="H40" s="99"/>
      <c r="I40" s="99"/>
    </row>
    <row r="41" spans="2:9" ht="15" thickTop="1">
      <c r="B41" s="135" t="s">
        <v>0</v>
      </c>
      <c r="C41" s="129"/>
      <c r="D41" s="130"/>
      <c r="E41" s="130"/>
      <c r="F41" s="130"/>
      <c r="G41" s="130"/>
      <c r="H41" s="130"/>
      <c r="I41" s="131"/>
    </row>
    <row r="42" spans="2:9" ht="14.25">
      <c r="B42" s="133" t="s">
        <v>26</v>
      </c>
      <c r="C42" s="134"/>
      <c r="D42" s="144"/>
      <c r="E42" s="144"/>
      <c r="F42" s="144"/>
      <c r="G42" s="144"/>
      <c r="H42" s="144"/>
      <c r="I42" s="145"/>
    </row>
    <row r="43" spans="2:9" ht="14.25">
      <c r="B43" s="133" t="s">
        <v>27</v>
      </c>
      <c r="C43" s="134"/>
      <c r="D43" s="144"/>
      <c r="E43" s="144"/>
      <c r="F43" s="144"/>
      <c r="G43" s="144"/>
      <c r="H43" s="144"/>
      <c r="I43" s="145"/>
    </row>
    <row r="44" spans="2:9" ht="15" thickBot="1">
      <c r="B44" s="142" t="s">
        <v>79</v>
      </c>
      <c r="C44" s="143"/>
      <c r="D44" s="144"/>
      <c r="E44" s="144"/>
      <c r="F44" s="144"/>
      <c r="G44" s="144"/>
      <c r="H44" s="144"/>
      <c r="I44" s="145"/>
    </row>
    <row r="45" spans="1:9" ht="30.75" customHeight="1" thickTop="1">
      <c r="A45" s="169"/>
      <c r="B45" s="138" t="s">
        <v>207</v>
      </c>
      <c r="C45" s="139"/>
      <c r="D45" s="167" t="s">
        <v>230</v>
      </c>
      <c r="E45" s="167"/>
      <c r="F45" s="167"/>
      <c r="G45" s="167"/>
      <c r="H45" s="167"/>
      <c r="I45" s="168"/>
    </row>
    <row r="46" spans="1:9" ht="15" customHeight="1">
      <c r="A46" s="169"/>
      <c r="B46" s="132"/>
      <c r="C46" s="127"/>
      <c r="D46" s="170"/>
      <c r="E46" s="170"/>
      <c r="F46" s="170"/>
      <c r="G46" s="170"/>
      <c r="H46" s="170"/>
      <c r="I46" s="171"/>
    </row>
    <row r="47" spans="2:9" ht="30.75" customHeight="1">
      <c r="B47" s="132" t="s">
        <v>21</v>
      </c>
      <c r="C47" s="127"/>
      <c r="D47" s="140"/>
      <c r="E47" s="140"/>
      <c r="F47" s="140"/>
      <c r="G47" s="140"/>
      <c r="H47" s="140"/>
      <c r="I47" s="141"/>
    </row>
    <row r="48" spans="2:9" ht="14.25">
      <c r="B48" s="132" t="s">
        <v>80</v>
      </c>
      <c r="C48" s="127"/>
      <c r="D48" s="140"/>
      <c r="E48" s="140"/>
      <c r="F48" s="140"/>
      <c r="G48" s="140"/>
      <c r="H48" s="140"/>
      <c r="I48" s="141"/>
    </row>
    <row r="49" spans="2:9" ht="15" thickBot="1">
      <c r="B49" s="151" t="s">
        <v>1</v>
      </c>
      <c r="C49" s="152"/>
      <c r="D49" s="128"/>
      <c r="E49" s="128"/>
      <c r="F49" s="128"/>
      <c r="G49" s="128"/>
      <c r="H49" s="128"/>
      <c r="I49" s="125"/>
    </row>
    <row r="50" spans="2:9" ht="28.5" customHeight="1" thickBot="1" thickTop="1">
      <c r="B50" s="150" t="s">
        <v>23</v>
      </c>
      <c r="C50" s="150"/>
      <c r="D50" s="146"/>
      <c r="E50" s="146"/>
      <c r="F50" s="146"/>
      <c r="G50" s="146"/>
      <c r="H50" s="146"/>
      <c r="I50" s="146"/>
    </row>
    <row r="51" spans="2:9" ht="15" thickTop="1">
      <c r="B51" s="99"/>
      <c r="C51" s="99"/>
      <c r="D51" s="99"/>
      <c r="E51" s="99"/>
      <c r="F51" s="99"/>
      <c r="G51" s="99"/>
      <c r="H51" s="99"/>
      <c r="I51" s="99"/>
    </row>
    <row r="52" spans="2:9" ht="31.5" customHeight="1">
      <c r="B52" s="158" t="s">
        <v>108</v>
      </c>
      <c r="C52" s="158"/>
      <c r="D52" s="158"/>
      <c r="E52" s="158"/>
      <c r="F52" s="158"/>
      <c r="G52" s="158"/>
      <c r="H52" s="158"/>
      <c r="I52" s="158"/>
    </row>
    <row r="53" spans="2:9" ht="51.75" customHeight="1">
      <c r="B53" s="158" t="s">
        <v>213</v>
      </c>
      <c r="C53" s="158"/>
      <c r="D53" s="158"/>
      <c r="E53" s="158"/>
      <c r="F53" s="158"/>
      <c r="G53" s="158"/>
      <c r="H53" s="158"/>
      <c r="I53" s="158"/>
    </row>
    <row r="54" spans="2:9" ht="14.25">
      <c r="B54" s="91"/>
      <c r="C54" s="91"/>
      <c r="D54" s="91"/>
      <c r="E54" s="91"/>
      <c r="F54" s="91"/>
      <c r="G54" s="91"/>
      <c r="H54" s="91"/>
      <c r="I54" s="91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21:B22"/>
    <mergeCell ref="B32:C32"/>
    <mergeCell ref="B20:I20"/>
    <mergeCell ref="B23:B24"/>
    <mergeCell ref="E14:H14"/>
    <mergeCell ref="B18:B19"/>
    <mergeCell ref="B31:C31"/>
    <mergeCell ref="D31:I31"/>
    <mergeCell ref="B7:C7"/>
    <mergeCell ref="B33:C33"/>
    <mergeCell ref="D7:I7"/>
    <mergeCell ref="D12:I12"/>
    <mergeCell ref="B8:C9"/>
    <mergeCell ref="B10:C10"/>
    <mergeCell ref="D14:D15"/>
    <mergeCell ref="D10:I10"/>
    <mergeCell ref="B11:C11"/>
    <mergeCell ref="D33:I33"/>
    <mergeCell ref="B34:C34"/>
    <mergeCell ref="D34:I34"/>
    <mergeCell ref="B42:C42"/>
    <mergeCell ref="D42:I42"/>
    <mergeCell ref="B41:C41"/>
    <mergeCell ref="D41:I41"/>
    <mergeCell ref="B36:C36"/>
    <mergeCell ref="D36:I36"/>
    <mergeCell ref="B37:C37"/>
    <mergeCell ref="D32:I32"/>
    <mergeCell ref="B25:I25"/>
    <mergeCell ref="B26:B27"/>
    <mergeCell ref="B28:B29"/>
    <mergeCell ref="B35:C35"/>
    <mergeCell ref="D37:I37"/>
    <mergeCell ref="B44:C44"/>
    <mergeCell ref="D44:I44"/>
    <mergeCell ref="D43:I43"/>
    <mergeCell ref="B43:C4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03" t="s">
        <v>214</v>
      </c>
      <c r="B2" s="204"/>
      <c r="C2" s="204"/>
      <c r="D2" s="204"/>
    </row>
    <row r="3" ht="15" thickBot="1"/>
    <row r="4" spans="1:4" ht="15.75" thickTop="1">
      <c r="A4" s="179" t="s">
        <v>0</v>
      </c>
      <c r="B4" s="180"/>
      <c r="C4" s="211" t="s">
        <v>228</v>
      </c>
      <c r="D4" s="212"/>
    </row>
    <row r="5" spans="1:4" ht="15">
      <c r="A5" s="181" t="s">
        <v>85</v>
      </c>
      <c r="B5" s="182"/>
      <c r="C5" s="199">
        <v>7017079259</v>
      </c>
      <c r="D5" s="200"/>
    </row>
    <row r="6" spans="1:4" ht="15">
      <c r="A6" s="181" t="s">
        <v>27</v>
      </c>
      <c r="B6" s="182"/>
      <c r="C6" s="199">
        <v>701701001</v>
      </c>
      <c r="D6" s="200"/>
    </row>
    <row r="7" spans="1:4" ht="15.75" thickBot="1">
      <c r="A7" s="181" t="s">
        <v>86</v>
      </c>
      <c r="B7" s="182"/>
      <c r="C7" s="201" t="s">
        <v>229</v>
      </c>
      <c r="D7" s="202"/>
    </row>
    <row r="8" spans="1:4" ht="29.25" customHeight="1" thickTop="1">
      <c r="A8" s="209" t="s">
        <v>83</v>
      </c>
      <c r="B8" s="210"/>
      <c r="C8" s="175" t="s">
        <v>230</v>
      </c>
      <c r="D8" s="176"/>
    </row>
    <row r="9" spans="1:4" ht="32.25" customHeight="1">
      <c r="A9" s="196" t="s">
        <v>21</v>
      </c>
      <c r="B9" s="197"/>
      <c r="C9" s="190"/>
      <c r="D9" s="191"/>
    </row>
    <row r="10" spans="1:4" ht="15">
      <c r="A10" s="188" t="s">
        <v>87</v>
      </c>
      <c r="B10" s="189"/>
      <c r="C10" s="190"/>
      <c r="D10" s="191"/>
    </row>
    <row r="11" spans="1:4" ht="15.75" thickBot="1">
      <c r="A11" s="205" t="s">
        <v>1</v>
      </c>
      <c r="B11" s="206"/>
      <c r="C11" s="207"/>
      <c r="D11" s="208"/>
    </row>
    <row r="12" spans="1:4" ht="16.5" thickBot="1" thickTop="1">
      <c r="A12" s="185" t="s">
        <v>46</v>
      </c>
      <c r="B12" s="185"/>
      <c r="C12" s="185" t="s">
        <v>6</v>
      </c>
      <c r="D12" s="185"/>
    </row>
    <row r="13" spans="1:4" ht="15" customHeight="1" thickBot="1" thickTop="1">
      <c r="A13" s="177" t="s">
        <v>84</v>
      </c>
      <c r="B13" s="177"/>
      <c r="C13" s="178"/>
      <c r="D13" s="178"/>
    </row>
    <row r="14" spans="1:4" ht="15.75" thickBot="1" thickTop="1">
      <c r="A14" s="177"/>
      <c r="B14" s="177"/>
      <c r="C14" s="178"/>
      <c r="D14" s="178"/>
    </row>
    <row r="15" ht="29.25" customHeight="1" thickBot="1" thickTop="1"/>
    <row r="16" spans="1:4" ht="15.75" thickTop="1">
      <c r="A16" s="179" t="s">
        <v>0</v>
      </c>
      <c r="B16" s="180"/>
      <c r="C16" s="186" t="str">
        <f>'[1]1'!D15</f>
        <v>наименование</v>
      </c>
      <c r="D16" s="187"/>
    </row>
    <row r="17" spans="1:4" ht="15">
      <c r="A17" s="181" t="s">
        <v>85</v>
      </c>
      <c r="B17" s="182"/>
      <c r="C17" s="183" t="str">
        <f>'[1]1'!D16</f>
        <v>ИНН</v>
      </c>
      <c r="D17" s="184"/>
    </row>
    <row r="18" spans="1:4" ht="15">
      <c r="A18" s="181" t="s">
        <v>27</v>
      </c>
      <c r="B18" s="182"/>
      <c r="C18" s="183" t="str">
        <f>'[1]1'!D17</f>
        <v>КПП</v>
      </c>
      <c r="D18" s="184"/>
    </row>
    <row r="19" spans="1:4" ht="15.75" thickBot="1">
      <c r="A19" s="181" t="s">
        <v>86</v>
      </c>
      <c r="B19" s="182"/>
      <c r="C19" s="192" t="str">
        <f>'[1]1'!D18</f>
        <v>адрес</v>
      </c>
      <c r="D19" s="193"/>
    </row>
    <row r="20" spans="1:4" ht="29.25" customHeight="1" thickTop="1">
      <c r="A20" s="194" t="s">
        <v>90</v>
      </c>
      <c r="B20" s="195"/>
      <c r="C20" s="175" t="s">
        <v>230</v>
      </c>
      <c r="D20" s="176"/>
    </row>
    <row r="21" spans="1:4" ht="32.25" customHeight="1">
      <c r="A21" s="196" t="s">
        <v>21</v>
      </c>
      <c r="B21" s="197"/>
      <c r="C21" s="190"/>
      <c r="D21" s="191"/>
    </row>
    <row r="22" spans="1:4" ht="15">
      <c r="A22" s="188" t="s">
        <v>88</v>
      </c>
      <c r="B22" s="189"/>
      <c r="C22" s="190"/>
      <c r="D22" s="191"/>
    </row>
    <row r="23" spans="1:4" ht="15.75" thickBot="1">
      <c r="A23" s="188" t="s">
        <v>1</v>
      </c>
      <c r="B23" s="189"/>
      <c r="C23" s="190"/>
      <c r="D23" s="191"/>
    </row>
    <row r="24" spans="1:4" ht="16.5" thickBot="1" thickTop="1">
      <c r="A24" s="185" t="s">
        <v>46</v>
      </c>
      <c r="B24" s="185"/>
      <c r="C24" s="185" t="s">
        <v>6</v>
      </c>
      <c r="D24" s="185"/>
    </row>
    <row r="25" spans="1:4" ht="15.75" thickBot="1" thickTop="1">
      <c r="A25" s="177" t="s">
        <v>89</v>
      </c>
      <c r="B25" s="177"/>
      <c r="C25" s="178"/>
      <c r="D25" s="178"/>
    </row>
    <row r="26" spans="1:4" ht="15.75" thickBot="1" thickTop="1">
      <c r="A26" s="177"/>
      <c r="B26" s="177"/>
      <c r="C26" s="178"/>
      <c r="D26" s="178"/>
    </row>
    <row r="27" ht="15" thickTop="1"/>
    <row r="29" spans="1:9" ht="33" customHeight="1">
      <c r="A29" s="198" t="s">
        <v>108</v>
      </c>
      <c r="B29" s="198"/>
      <c r="C29" s="198"/>
      <c r="D29" s="198"/>
      <c r="E29" s="37"/>
      <c r="F29" s="37"/>
      <c r="G29" s="37"/>
      <c r="H29" s="37"/>
      <c r="I29" s="37"/>
    </row>
    <row r="30" spans="1:9" ht="64.5" customHeight="1">
      <c r="A30" s="198" t="s">
        <v>215</v>
      </c>
      <c r="B30" s="198"/>
      <c r="C30" s="198"/>
      <c r="D30" s="198"/>
      <c r="E30" s="37"/>
      <c r="F30" s="37"/>
      <c r="G30" s="37"/>
      <c r="H30" s="37"/>
      <c r="I30" s="3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30:D30"/>
    <mergeCell ref="A25:B26"/>
    <mergeCell ref="C25:D26"/>
    <mergeCell ref="A24:B24"/>
    <mergeCell ref="C24:D24"/>
    <mergeCell ref="A21:B21"/>
    <mergeCell ref="C21:D21"/>
    <mergeCell ref="C17:D17"/>
    <mergeCell ref="A29:D29"/>
    <mergeCell ref="A22:B22"/>
    <mergeCell ref="A12:B12"/>
    <mergeCell ref="C12:D12"/>
    <mergeCell ref="C16:D16"/>
    <mergeCell ref="A23:B23"/>
    <mergeCell ref="C23:D23"/>
    <mergeCell ref="A17:B17"/>
    <mergeCell ref="A19:B19"/>
    <mergeCell ref="C19:D19"/>
    <mergeCell ref="C22:D22"/>
    <mergeCell ref="A20:B20"/>
    <mergeCell ref="C20:D20"/>
    <mergeCell ref="A13:B14"/>
    <mergeCell ref="C13:D14"/>
    <mergeCell ref="A16:B16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3" t="s">
        <v>216</v>
      </c>
      <c r="B2" s="213"/>
      <c r="C2" s="2"/>
    </row>
    <row r="3" spans="1:3" ht="15.75" thickTop="1">
      <c r="A3" s="43" t="s">
        <v>0</v>
      </c>
      <c r="B3" s="109" t="str">
        <f>'[1]1'!D15</f>
        <v>наименование</v>
      </c>
      <c r="C3" s="1"/>
    </row>
    <row r="4" spans="1:2" ht="15">
      <c r="A4" s="44" t="s">
        <v>26</v>
      </c>
      <c r="B4" s="108" t="str">
        <f>'[1]1'!D16</f>
        <v>ИНН</v>
      </c>
    </row>
    <row r="5" spans="1:2" ht="15">
      <c r="A5" s="44" t="s">
        <v>27</v>
      </c>
      <c r="B5" s="108" t="str">
        <f>'[1]1'!D17</f>
        <v>КПП</v>
      </c>
    </row>
    <row r="6" spans="1:2" ht="15.75" thickBot="1">
      <c r="A6" s="44" t="s">
        <v>86</v>
      </c>
      <c r="B6" s="108" t="str">
        <f>'[1]1'!D18</f>
        <v>адрес</v>
      </c>
    </row>
    <row r="7" spans="1:2" ht="75" thickTop="1">
      <c r="A7" s="45" t="s">
        <v>97</v>
      </c>
      <c r="B7" s="119" t="s">
        <v>230</v>
      </c>
    </row>
    <row r="8" spans="1:2" ht="30">
      <c r="A8" s="47" t="s">
        <v>21</v>
      </c>
      <c r="B8" s="48"/>
    </row>
    <row r="9" spans="1:2" ht="15">
      <c r="A9" s="49" t="s">
        <v>87</v>
      </c>
      <c r="B9" s="48"/>
    </row>
    <row r="10" spans="1:2" ht="15.75" thickBot="1">
      <c r="A10" s="50" t="s">
        <v>1</v>
      </c>
      <c r="B10" s="51"/>
    </row>
    <row r="11" spans="1:2" ht="16.5" thickBot="1" thickTop="1">
      <c r="A11" s="6" t="s">
        <v>46</v>
      </c>
      <c r="B11" s="6" t="s">
        <v>6</v>
      </c>
    </row>
    <row r="12" spans="1:2" ht="52.5" customHeight="1" thickBot="1" thickTop="1">
      <c r="A12" s="7" t="s">
        <v>24</v>
      </c>
      <c r="B12" s="8"/>
    </row>
    <row r="13" ht="15.75" thickBot="1" thickTop="1"/>
    <row r="14" spans="1:3" ht="15.75" thickTop="1">
      <c r="A14" s="43" t="s">
        <v>0</v>
      </c>
      <c r="B14" s="109" t="str">
        <f>'[1]1'!D15</f>
        <v>наименование</v>
      </c>
      <c r="C14" s="1"/>
    </row>
    <row r="15" spans="1:2" ht="15">
      <c r="A15" s="44" t="s">
        <v>26</v>
      </c>
      <c r="B15" s="103" t="str">
        <f>'[1]1'!D16</f>
        <v>ИНН</v>
      </c>
    </row>
    <row r="16" spans="1:2" ht="15">
      <c r="A16" s="44" t="s">
        <v>27</v>
      </c>
      <c r="B16" s="103" t="str">
        <f>'[1]1'!D17</f>
        <v>КПП</v>
      </c>
    </row>
    <row r="17" spans="1:2" ht="15.75" thickBot="1">
      <c r="A17" s="44" t="s">
        <v>86</v>
      </c>
      <c r="B17" s="108" t="str">
        <f>'[1]1'!D18</f>
        <v>адрес</v>
      </c>
    </row>
    <row r="18" spans="1:2" ht="62.25" customHeight="1" thickTop="1">
      <c r="A18" s="45" t="s">
        <v>135</v>
      </c>
      <c r="B18" s="46"/>
    </row>
    <row r="19" spans="1:2" ht="30">
      <c r="A19" s="47" t="s">
        <v>21</v>
      </c>
      <c r="B19" s="48"/>
    </row>
    <row r="20" spans="1:2" ht="15">
      <c r="A20" s="49" t="s">
        <v>87</v>
      </c>
      <c r="B20" s="48"/>
    </row>
    <row r="21" spans="1:2" ht="15.75" thickBot="1">
      <c r="A21" s="50" t="s">
        <v>1</v>
      </c>
      <c r="B21" s="51"/>
    </row>
    <row r="22" spans="1:2" ht="16.5" thickBot="1" thickTop="1">
      <c r="A22" s="6" t="s">
        <v>46</v>
      </c>
      <c r="B22" s="6" t="s">
        <v>6</v>
      </c>
    </row>
    <row r="23" spans="1:2" ht="42" customHeight="1" thickBot="1" thickTop="1">
      <c r="A23" s="7" t="s">
        <v>25</v>
      </c>
      <c r="B23" s="8"/>
    </row>
    <row r="24" ht="15" thickTop="1"/>
    <row r="25" spans="1:4" ht="36" customHeight="1">
      <c r="A25" s="214" t="s">
        <v>108</v>
      </c>
      <c r="B25" s="214"/>
      <c r="C25" s="37"/>
      <c r="D25" s="37"/>
    </row>
    <row r="26" spans="1:4" ht="60.75" customHeight="1">
      <c r="A26" s="214" t="s">
        <v>215</v>
      </c>
      <c r="B26" s="214"/>
      <c r="C26" s="37"/>
      <c r="D26" s="37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91" t="s">
        <v>217</v>
      </c>
      <c r="B2" s="216"/>
    </row>
    <row r="3" ht="14.25" customHeight="1"/>
    <row r="4" spans="1:2" ht="15">
      <c r="A4" s="292" t="s">
        <v>0</v>
      </c>
      <c r="B4" s="102" t="s">
        <v>228</v>
      </c>
    </row>
    <row r="5" spans="1:2" ht="15">
      <c r="A5" s="292" t="s">
        <v>26</v>
      </c>
      <c r="B5" s="102">
        <v>7017079259</v>
      </c>
    </row>
    <row r="6" spans="1:2" ht="15">
      <c r="A6" s="292" t="s">
        <v>27</v>
      </c>
      <c r="B6" s="102">
        <v>701701001</v>
      </c>
    </row>
    <row r="7" spans="1:2" ht="15">
      <c r="A7" s="292" t="s">
        <v>86</v>
      </c>
      <c r="B7" s="102" t="s">
        <v>229</v>
      </c>
    </row>
    <row r="8" spans="1:2" ht="15">
      <c r="A8" s="292" t="s">
        <v>91</v>
      </c>
      <c r="B8" s="107" t="s">
        <v>249</v>
      </c>
    </row>
    <row r="10" ht="14.25" customHeight="1" thickBot="1"/>
    <row r="11" spans="1:2" ht="16.5" thickBot="1" thickTop="1">
      <c r="A11" s="293" t="s">
        <v>5</v>
      </c>
      <c r="B11" s="294" t="s">
        <v>6</v>
      </c>
    </row>
    <row r="12" spans="1:2" ht="31.5" customHeight="1" thickBot="1" thickTop="1">
      <c r="A12" s="60" t="s">
        <v>109</v>
      </c>
      <c r="B12" s="104" t="s">
        <v>232</v>
      </c>
    </row>
    <row r="13" spans="1:2" ht="15.75" thickBot="1" thickTop="1">
      <c r="A13" s="60" t="s">
        <v>110</v>
      </c>
      <c r="B13" s="104">
        <v>4771.48</v>
      </c>
    </row>
    <row r="14" spans="1:2" ht="48.75" customHeight="1" thickTop="1">
      <c r="A14" s="52" t="s">
        <v>111</v>
      </c>
      <c r="B14" s="110">
        <f>B16+B17+B20+B21+B22+B28+B29+B24+B26</f>
        <v>4748.02</v>
      </c>
    </row>
    <row r="15" spans="1:2" ht="28.5">
      <c r="A15" s="53" t="s">
        <v>43</v>
      </c>
      <c r="B15" s="295" t="s">
        <v>231</v>
      </c>
    </row>
    <row r="16" spans="1:2" ht="14.25">
      <c r="A16" s="53" t="s">
        <v>188</v>
      </c>
      <c r="B16" s="295">
        <v>2613</v>
      </c>
    </row>
    <row r="17" spans="1:2" ht="42.75">
      <c r="A17" s="53" t="s">
        <v>45</v>
      </c>
      <c r="B17" s="295">
        <v>440.87</v>
      </c>
    </row>
    <row r="18" spans="1:2" ht="14.25">
      <c r="A18" s="54" t="s">
        <v>92</v>
      </c>
      <c r="B18" s="296">
        <f>B17/B19</f>
        <v>3.171726618705036</v>
      </c>
    </row>
    <row r="19" spans="1:2" ht="14.25">
      <c r="A19" s="54" t="s">
        <v>47</v>
      </c>
      <c r="B19" s="295">
        <v>139</v>
      </c>
    </row>
    <row r="20" spans="1:2" ht="35.25" customHeight="1">
      <c r="A20" s="111" t="s">
        <v>48</v>
      </c>
      <c r="B20" s="295">
        <v>8.01</v>
      </c>
    </row>
    <row r="21" spans="1:2" ht="28.5">
      <c r="A21" s="53" t="s">
        <v>49</v>
      </c>
      <c r="B21" s="295">
        <v>74</v>
      </c>
    </row>
    <row r="22" spans="1:2" ht="42.75">
      <c r="A22" s="53" t="s">
        <v>50</v>
      </c>
      <c r="B22" s="297">
        <v>980.49</v>
      </c>
    </row>
    <row r="23" spans="1:2" ht="42.75">
      <c r="A23" s="53" t="s">
        <v>51</v>
      </c>
      <c r="B23" s="295" t="s">
        <v>231</v>
      </c>
    </row>
    <row r="24" spans="1:2" ht="28.5">
      <c r="A24" s="111" t="s">
        <v>52</v>
      </c>
      <c r="B24" s="297">
        <v>416.6</v>
      </c>
    </row>
    <row r="25" spans="1:2" ht="28.5">
      <c r="A25" s="55" t="s">
        <v>53</v>
      </c>
      <c r="B25" s="295"/>
    </row>
    <row r="26" spans="1:2" ht="28.5">
      <c r="A26" s="53" t="s">
        <v>54</v>
      </c>
      <c r="B26" s="295"/>
    </row>
    <row r="27" spans="1:2" ht="28.5">
      <c r="A27" s="55" t="s">
        <v>55</v>
      </c>
      <c r="B27" s="295"/>
    </row>
    <row r="28" spans="1:2" ht="28.5">
      <c r="A28" s="53" t="s">
        <v>56</v>
      </c>
      <c r="B28" s="297">
        <v>168.77</v>
      </c>
    </row>
    <row r="29" spans="1:2" ht="60" thickBot="1">
      <c r="A29" s="56" t="s">
        <v>189</v>
      </c>
      <c r="B29" s="124">
        <v>46.28</v>
      </c>
    </row>
    <row r="30" spans="1:2" ht="30" thickBot="1" thickTop="1">
      <c r="A30" s="57" t="s">
        <v>112</v>
      </c>
      <c r="B30" s="298">
        <f>B13-B14</f>
        <v>23.459999999999127</v>
      </c>
    </row>
    <row r="31" spans="1:2" ht="15" thickTop="1">
      <c r="A31" s="52" t="s">
        <v>113</v>
      </c>
      <c r="B31" s="110">
        <f>B30*0.8</f>
        <v>18.7679999999993</v>
      </c>
    </row>
    <row r="32" spans="1:2" ht="91.5" customHeight="1" thickBot="1">
      <c r="A32" s="56" t="s">
        <v>7</v>
      </c>
      <c r="B32" s="59"/>
    </row>
    <row r="33" spans="1:2" ht="29.25" thickTop="1">
      <c r="A33" s="52" t="s">
        <v>114</v>
      </c>
      <c r="B33" s="58"/>
    </row>
    <row r="34" spans="1:2" ht="29.25" thickBot="1">
      <c r="A34" s="56" t="s">
        <v>9</v>
      </c>
      <c r="B34" s="59"/>
    </row>
    <row r="35" spans="1:2" ht="44.25" thickBot="1" thickTop="1">
      <c r="A35" s="60" t="s">
        <v>250</v>
      </c>
      <c r="B35" s="8"/>
    </row>
    <row r="36" spans="1:2" ht="15.75" thickBot="1" thickTop="1">
      <c r="A36" s="113" t="s">
        <v>115</v>
      </c>
      <c r="B36" s="104">
        <v>9.03</v>
      </c>
    </row>
    <row r="37" spans="1:2" s="117" customFormat="1" ht="15.75" thickBot="1" thickTop="1">
      <c r="A37" s="113" t="s">
        <v>116</v>
      </c>
      <c r="B37" s="299">
        <v>6.87</v>
      </c>
    </row>
    <row r="38" spans="1:2" ht="15.75" thickBot="1" thickTop="1">
      <c r="A38" s="60" t="s">
        <v>117</v>
      </c>
      <c r="B38" s="104">
        <v>6.442</v>
      </c>
    </row>
    <row r="39" spans="1:2" ht="15.75" thickBot="1" thickTop="1">
      <c r="A39" s="60" t="s">
        <v>118</v>
      </c>
      <c r="B39" s="104" t="s">
        <v>231</v>
      </c>
    </row>
    <row r="40" spans="1:2" ht="29.25" thickTop="1">
      <c r="A40" s="52" t="s">
        <v>119</v>
      </c>
      <c r="B40" s="300">
        <v>5.574</v>
      </c>
    </row>
    <row r="41" spans="1:2" ht="14.25">
      <c r="A41" s="53" t="s">
        <v>8</v>
      </c>
      <c r="B41" s="120">
        <v>2.512</v>
      </c>
    </row>
    <row r="42" spans="1:2" ht="15" thickBot="1">
      <c r="A42" s="56" t="s">
        <v>94</v>
      </c>
      <c r="B42" s="122">
        <f>B40-B41</f>
        <v>3.062</v>
      </c>
    </row>
    <row r="43" spans="1:2" ht="32.25" customHeight="1" thickBot="1" thickTop="1">
      <c r="A43" s="60" t="s">
        <v>120</v>
      </c>
      <c r="B43" s="104">
        <v>10.25</v>
      </c>
    </row>
    <row r="44" spans="1:2" ht="30" thickBot="1" thickTop="1">
      <c r="A44" s="113" t="s">
        <v>121</v>
      </c>
      <c r="B44" s="121">
        <f>1.095*2</f>
        <v>2.19</v>
      </c>
    </row>
    <row r="45" spans="1:2" ht="30" thickBot="1" thickTop="1">
      <c r="A45" s="113" t="s">
        <v>122</v>
      </c>
      <c r="B45" s="8"/>
    </row>
    <row r="46" spans="1:2" ht="15.75" thickBot="1" thickTop="1">
      <c r="A46" s="113" t="s">
        <v>123</v>
      </c>
      <c r="B46" s="104">
        <v>0</v>
      </c>
    </row>
    <row r="47" spans="1:2" ht="15.75" thickBot="1" thickTop="1">
      <c r="A47" s="113" t="s">
        <v>124</v>
      </c>
      <c r="B47" s="299">
        <v>1</v>
      </c>
    </row>
    <row r="48" spans="1:2" ht="15.75" thickBot="1" thickTop="1">
      <c r="A48" s="113" t="s">
        <v>125</v>
      </c>
      <c r="B48" s="299">
        <v>2</v>
      </c>
    </row>
    <row r="49" spans="1:2" ht="30" thickBot="1" thickTop="1">
      <c r="A49" s="60" t="s">
        <v>126</v>
      </c>
      <c r="B49" s="104">
        <v>7</v>
      </c>
    </row>
    <row r="50" spans="1:2" ht="44.25" thickBot="1" thickTop="1">
      <c r="A50" s="60" t="s">
        <v>127</v>
      </c>
      <c r="B50" s="104">
        <v>990.73</v>
      </c>
    </row>
    <row r="51" spans="1:2" ht="44.25" thickBot="1" thickTop="1">
      <c r="A51" s="60" t="s">
        <v>128</v>
      </c>
      <c r="B51" s="104">
        <v>0.0216</v>
      </c>
    </row>
    <row r="52" spans="1:2" ht="44.25" thickBot="1" thickTop="1">
      <c r="A52" s="60" t="s">
        <v>129</v>
      </c>
      <c r="B52" s="104">
        <f>0.48</f>
        <v>0.48</v>
      </c>
    </row>
    <row r="53" ht="15" thickTop="1"/>
    <row r="54" spans="1:2" ht="30" customHeight="1">
      <c r="A54" s="214" t="s">
        <v>136</v>
      </c>
      <c r="B54" s="214"/>
    </row>
    <row r="55" spans="1:2" ht="33" customHeight="1">
      <c r="A55" s="215" t="s">
        <v>145</v>
      </c>
      <c r="B55" s="215"/>
    </row>
    <row r="56" spans="1:2" ht="105.75" customHeight="1">
      <c r="A56" s="214" t="s">
        <v>190</v>
      </c>
      <c r="B56" s="214"/>
    </row>
    <row r="57" spans="1:2" ht="33.75" customHeight="1">
      <c r="A57" s="214" t="s">
        <v>137</v>
      </c>
      <c r="B57" s="21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1">
      <selection activeCell="B84" sqref="B84"/>
    </sheetView>
  </sheetViews>
  <sheetFormatPr defaultColWidth="9.140625" defaultRowHeight="15"/>
  <cols>
    <col min="1" max="1" width="55.8515625" style="66" customWidth="1"/>
    <col min="2" max="3" width="25.8515625" style="66" customWidth="1"/>
    <col min="4" max="16384" width="9.140625" style="66" customWidth="1"/>
  </cols>
  <sheetData>
    <row r="1" spans="1:2" ht="14.25">
      <c r="A1" s="203" t="s">
        <v>218</v>
      </c>
      <c r="B1" s="217"/>
    </row>
    <row r="2" spans="1:2" ht="15">
      <c r="A2" s="9" t="s">
        <v>0</v>
      </c>
      <c r="B2" s="102" t="s">
        <v>228</v>
      </c>
    </row>
    <row r="3" spans="1:2" ht="15">
      <c r="A3" s="9" t="s">
        <v>26</v>
      </c>
      <c r="B3" s="115">
        <v>7017079259</v>
      </c>
    </row>
    <row r="4" spans="1:2" ht="15">
      <c r="A4" s="9" t="s">
        <v>27</v>
      </c>
      <c r="B4" s="115">
        <v>701701001</v>
      </c>
    </row>
    <row r="5" spans="1:2" ht="15">
      <c r="A5" s="9" t="s">
        <v>86</v>
      </c>
      <c r="B5" s="116" t="s">
        <v>229</v>
      </c>
    </row>
    <row r="6" spans="1:2" ht="15">
      <c r="A6" s="9" t="s">
        <v>91</v>
      </c>
      <c r="B6" s="102" t="s">
        <v>234</v>
      </c>
    </row>
    <row r="7" ht="15" thickBot="1"/>
    <row r="8" spans="1:2" ht="16.5" thickBot="1" thickTop="1">
      <c r="A8" s="10" t="s">
        <v>244</v>
      </c>
      <c r="B8" s="11" t="s">
        <v>6</v>
      </c>
    </row>
    <row r="9" spans="1:2" s="62" customFormat="1" ht="15.75" thickTop="1">
      <c r="A9" s="67" t="s">
        <v>191</v>
      </c>
      <c r="B9" s="61"/>
    </row>
    <row r="10" spans="1:2" s="62" customFormat="1" ht="15" hidden="1">
      <c r="A10" s="68" t="s">
        <v>146</v>
      </c>
      <c r="B10" s="61"/>
    </row>
    <row r="11" spans="1:2" s="62" customFormat="1" ht="14.25" hidden="1">
      <c r="A11" s="63" t="s">
        <v>168</v>
      </c>
      <c r="B11" s="61"/>
    </row>
    <row r="12" spans="1:2" s="62" customFormat="1" ht="14.25" hidden="1">
      <c r="A12" s="63" t="s">
        <v>167</v>
      </c>
      <c r="B12" s="61"/>
    </row>
    <row r="13" spans="1:2" s="62" customFormat="1" ht="14.25" hidden="1">
      <c r="A13" s="63" t="s">
        <v>148</v>
      </c>
      <c r="B13" s="61"/>
    </row>
    <row r="14" spans="1:2" s="62" customFormat="1" ht="14.25" hidden="1">
      <c r="A14" s="63" t="s">
        <v>44</v>
      </c>
      <c r="B14" s="61"/>
    </row>
    <row r="15" spans="1:2" s="62" customFormat="1" ht="15">
      <c r="A15" s="68" t="s">
        <v>149</v>
      </c>
      <c r="B15" s="61"/>
    </row>
    <row r="16" spans="1:2" s="62" customFormat="1" ht="14.25">
      <c r="A16" s="63" t="s">
        <v>170</v>
      </c>
      <c r="B16" s="123">
        <f>'Т2'!B16</f>
        <v>2613</v>
      </c>
    </row>
    <row r="17" spans="1:2" s="62" customFormat="1" ht="28.5">
      <c r="A17" s="63" t="s">
        <v>150</v>
      </c>
      <c r="B17" s="123">
        <f>B16*1000/B18</f>
        <v>2976.5566263413302</v>
      </c>
    </row>
    <row r="18" spans="1:2" s="62" customFormat="1" ht="14.25">
      <c r="A18" s="63" t="s">
        <v>151</v>
      </c>
      <c r="B18" s="114">
        <v>877.86</v>
      </c>
    </row>
    <row r="19" spans="1:2" s="62" customFormat="1" ht="14.25">
      <c r="A19" s="63" t="s">
        <v>44</v>
      </c>
      <c r="B19" s="114" t="s">
        <v>233</v>
      </c>
    </row>
    <row r="20" spans="1:2" s="62" customFormat="1" ht="15" hidden="1">
      <c r="A20" s="69" t="s">
        <v>152</v>
      </c>
      <c r="B20" s="61"/>
    </row>
    <row r="21" spans="1:2" s="62" customFormat="1" ht="28.5" hidden="1">
      <c r="A21" s="63" t="s">
        <v>169</v>
      </c>
      <c r="B21" s="61"/>
    </row>
    <row r="22" spans="1:2" s="62" customFormat="1" ht="14.25" hidden="1">
      <c r="A22" s="63" t="s">
        <v>171</v>
      </c>
      <c r="B22" s="61"/>
    </row>
    <row r="23" spans="1:2" s="62" customFormat="1" ht="14.25" hidden="1">
      <c r="A23" s="63" t="s">
        <v>151</v>
      </c>
      <c r="B23" s="61"/>
    </row>
    <row r="24" spans="1:2" s="62" customFormat="1" ht="14.25" hidden="1">
      <c r="A24" s="63" t="s">
        <v>44</v>
      </c>
      <c r="B24" s="61"/>
    </row>
    <row r="25" spans="1:2" s="62" customFormat="1" ht="15" hidden="1">
      <c r="A25" s="69" t="s">
        <v>154</v>
      </c>
      <c r="B25" s="61"/>
    </row>
    <row r="26" spans="1:2" s="62" customFormat="1" ht="28.5" hidden="1">
      <c r="A26" s="63" t="s">
        <v>172</v>
      </c>
      <c r="B26" s="61"/>
    </row>
    <row r="27" spans="1:2" s="62" customFormat="1" ht="14.25" hidden="1">
      <c r="A27" s="63" t="s">
        <v>153</v>
      </c>
      <c r="B27" s="61"/>
    </row>
    <row r="28" spans="1:2" s="62" customFormat="1" ht="14.25" hidden="1">
      <c r="A28" s="63" t="s">
        <v>151</v>
      </c>
      <c r="B28" s="61"/>
    </row>
    <row r="29" spans="1:2" s="62" customFormat="1" ht="14.25" hidden="1">
      <c r="A29" s="63" t="s">
        <v>44</v>
      </c>
      <c r="B29" s="61"/>
    </row>
    <row r="30" spans="1:2" s="62" customFormat="1" ht="15" hidden="1">
      <c r="A30" s="68" t="s">
        <v>155</v>
      </c>
      <c r="B30" s="61"/>
    </row>
    <row r="31" spans="1:2" s="62" customFormat="1" ht="14.25" hidden="1">
      <c r="A31" s="63" t="s">
        <v>173</v>
      </c>
      <c r="B31" s="61"/>
    </row>
    <row r="32" spans="1:2" s="62" customFormat="1" ht="14.25" hidden="1">
      <c r="A32" s="63" t="s">
        <v>153</v>
      </c>
      <c r="B32" s="61"/>
    </row>
    <row r="33" spans="1:2" s="62" customFormat="1" ht="14.25" hidden="1">
      <c r="A33" s="63" t="s">
        <v>156</v>
      </c>
      <c r="B33" s="61"/>
    </row>
    <row r="34" spans="1:2" s="62" customFormat="1" ht="14.25" hidden="1">
      <c r="A34" s="63" t="s">
        <v>44</v>
      </c>
      <c r="B34" s="61"/>
    </row>
    <row r="35" spans="1:2" s="62" customFormat="1" ht="15" hidden="1">
      <c r="A35" s="68" t="s">
        <v>157</v>
      </c>
      <c r="B35" s="61"/>
    </row>
    <row r="36" spans="1:2" s="62" customFormat="1" ht="14.25" hidden="1">
      <c r="A36" s="63" t="s">
        <v>174</v>
      </c>
      <c r="B36" s="61"/>
    </row>
    <row r="37" spans="1:2" s="62" customFormat="1" ht="14.25" hidden="1">
      <c r="A37" s="63" t="s">
        <v>147</v>
      </c>
      <c r="B37" s="61"/>
    </row>
    <row r="38" spans="1:2" s="62" customFormat="1" ht="14.25" hidden="1">
      <c r="A38" s="63" t="s">
        <v>175</v>
      </c>
      <c r="B38" s="61"/>
    </row>
    <row r="39" spans="1:2" s="62" customFormat="1" ht="14.25" hidden="1">
      <c r="A39" s="63" t="s">
        <v>44</v>
      </c>
      <c r="B39" s="61"/>
    </row>
    <row r="40" spans="1:2" s="62" customFormat="1" ht="15" hidden="1">
      <c r="A40" s="68" t="s">
        <v>158</v>
      </c>
      <c r="B40" s="61"/>
    </row>
    <row r="41" spans="1:2" s="62" customFormat="1" ht="14.25" hidden="1">
      <c r="A41" s="63" t="s">
        <v>176</v>
      </c>
      <c r="B41" s="61"/>
    </row>
    <row r="42" spans="1:2" s="62" customFormat="1" ht="14.25" hidden="1">
      <c r="A42" s="63" t="s">
        <v>147</v>
      </c>
      <c r="B42" s="61"/>
    </row>
    <row r="43" spans="1:2" s="62" customFormat="1" ht="14.25" hidden="1">
      <c r="A43" s="63" t="s">
        <v>175</v>
      </c>
      <c r="B43" s="61"/>
    </row>
    <row r="44" spans="1:2" s="62" customFormat="1" ht="14.25" hidden="1">
      <c r="A44" s="63" t="s">
        <v>44</v>
      </c>
      <c r="B44" s="61"/>
    </row>
    <row r="45" spans="1:2" s="62" customFormat="1" ht="15" hidden="1">
      <c r="A45" s="68" t="s">
        <v>159</v>
      </c>
      <c r="B45" s="61"/>
    </row>
    <row r="46" spans="1:2" s="62" customFormat="1" ht="14.25" hidden="1">
      <c r="A46" s="63" t="s">
        <v>178</v>
      </c>
      <c r="B46" s="61"/>
    </row>
    <row r="47" spans="1:2" s="62" customFormat="1" ht="14.25" hidden="1">
      <c r="A47" s="63" t="s">
        <v>147</v>
      </c>
      <c r="B47" s="61"/>
    </row>
    <row r="48" spans="1:2" s="62" customFormat="1" ht="14.25" hidden="1">
      <c r="A48" s="63" t="s">
        <v>175</v>
      </c>
      <c r="B48" s="61"/>
    </row>
    <row r="49" spans="1:2" s="62" customFormat="1" ht="14.25" hidden="1">
      <c r="A49" s="63" t="s">
        <v>44</v>
      </c>
      <c r="B49" s="61"/>
    </row>
    <row r="50" spans="1:2" s="62" customFormat="1" ht="15" hidden="1">
      <c r="A50" s="68" t="s">
        <v>160</v>
      </c>
      <c r="B50" s="61"/>
    </row>
    <row r="51" spans="1:2" s="62" customFormat="1" ht="14.25" hidden="1">
      <c r="A51" s="63" t="s">
        <v>179</v>
      </c>
      <c r="B51" s="61"/>
    </row>
    <row r="52" spans="1:2" s="62" customFormat="1" ht="14.25" hidden="1">
      <c r="A52" s="63" t="s">
        <v>147</v>
      </c>
      <c r="B52" s="61"/>
    </row>
    <row r="53" spans="1:2" s="62" customFormat="1" ht="14.25" hidden="1">
      <c r="A53" s="63" t="s">
        <v>175</v>
      </c>
      <c r="B53" s="61"/>
    </row>
    <row r="54" spans="1:2" s="62" customFormat="1" ht="14.25" hidden="1">
      <c r="A54" s="63" t="s">
        <v>44</v>
      </c>
      <c r="B54" s="61"/>
    </row>
    <row r="55" spans="1:2" s="62" customFormat="1" ht="15" hidden="1">
      <c r="A55" s="68" t="s">
        <v>161</v>
      </c>
      <c r="B55" s="61"/>
    </row>
    <row r="56" spans="1:2" s="62" customFormat="1" ht="14.25" hidden="1">
      <c r="A56" s="63" t="s">
        <v>180</v>
      </c>
      <c r="B56" s="61"/>
    </row>
    <row r="57" spans="1:2" s="62" customFormat="1" ht="14.25" hidden="1">
      <c r="A57" s="63" t="s">
        <v>147</v>
      </c>
      <c r="B57" s="61"/>
    </row>
    <row r="58" spans="1:2" s="62" customFormat="1" ht="14.25" hidden="1">
      <c r="A58" s="63" t="s">
        <v>175</v>
      </c>
      <c r="B58" s="61"/>
    </row>
    <row r="59" spans="1:2" s="62" customFormat="1" ht="14.25" hidden="1">
      <c r="A59" s="63" t="s">
        <v>44</v>
      </c>
      <c r="B59" s="61"/>
    </row>
    <row r="60" spans="1:2" s="62" customFormat="1" ht="15" hidden="1">
      <c r="A60" s="68" t="s">
        <v>162</v>
      </c>
      <c r="B60" s="61"/>
    </row>
    <row r="61" spans="1:2" s="62" customFormat="1" ht="14.25" hidden="1">
      <c r="A61" s="63" t="s">
        <v>181</v>
      </c>
      <c r="B61" s="61"/>
    </row>
    <row r="62" spans="1:2" s="62" customFormat="1" ht="14.25" hidden="1">
      <c r="A62" s="63" t="s">
        <v>147</v>
      </c>
      <c r="B62" s="61"/>
    </row>
    <row r="63" spans="1:2" s="62" customFormat="1" ht="14.25" hidden="1">
      <c r="A63" s="63" t="s">
        <v>175</v>
      </c>
      <c r="B63" s="61"/>
    </row>
    <row r="64" spans="1:2" s="62" customFormat="1" ht="14.25" hidden="1">
      <c r="A64" s="63" t="s">
        <v>44</v>
      </c>
      <c r="B64" s="61"/>
    </row>
    <row r="65" spans="1:2" s="62" customFormat="1" ht="15" hidden="1">
      <c r="A65" s="68" t="s">
        <v>163</v>
      </c>
      <c r="B65" s="61"/>
    </row>
    <row r="66" spans="1:2" s="62" customFormat="1" ht="14.25" hidden="1">
      <c r="A66" s="63" t="s">
        <v>182</v>
      </c>
      <c r="B66" s="61"/>
    </row>
    <row r="67" spans="1:2" s="62" customFormat="1" ht="14.25" hidden="1">
      <c r="A67" s="63" t="s">
        <v>147</v>
      </c>
      <c r="B67" s="61"/>
    </row>
    <row r="68" spans="1:2" s="62" customFormat="1" ht="14.25" hidden="1">
      <c r="A68" s="63" t="s">
        <v>175</v>
      </c>
      <c r="B68" s="61"/>
    </row>
    <row r="69" spans="1:2" s="62" customFormat="1" ht="14.25" hidden="1">
      <c r="A69" s="63" t="s">
        <v>44</v>
      </c>
      <c r="B69" s="61"/>
    </row>
    <row r="70" spans="1:2" s="62" customFormat="1" ht="15" hidden="1">
      <c r="A70" s="68" t="s">
        <v>164</v>
      </c>
      <c r="B70" s="61"/>
    </row>
    <row r="71" spans="1:2" s="62" customFormat="1" ht="14.25" hidden="1">
      <c r="A71" s="63" t="s">
        <v>183</v>
      </c>
      <c r="B71" s="61"/>
    </row>
    <row r="72" spans="1:2" s="62" customFormat="1" ht="14.25" hidden="1">
      <c r="A72" s="63" t="s">
        <v>147</v>
      </c>
      <c r="B72" s="61"/>
    </row>
    <row r="73" spans="1:2" s="62" customFormat="1" ht="14.25" hidden="1">
      <c r="A73" s="63" t="s">
        <v>175</v>
      </c>
      <c r="B73" s="61"/>
    </row>
    <row r="74" spans="1:2" s="62" customFormat="1" ht="14.25" hidden="1">
      <c r="A74" s="63" t="s">
        <v>44</v>
      </c>
      <c r="B74" s="61"/>
    </row>
    <row r="75" spans="1:2" s="62" customFormat="1" ht="15" hidden="1">
      <c r="A75" s="68" t="s">
        <v>165</v>
      </c>
      <c r="B75" s="61"/>
    </row>
    <row r="76" spans="1:2" s="62" customFormat="1" ht="14.25" hidden="1">
      <c r="A76" s="63" t="s">
        <v>184</v>
      </c>
      <c r="B76" s="61"/>
    </row>
    <row r="77" spans="1:2" s="62" customFormat="1" ht="14.25" hidden="1">
      <c r="A77" s="63" t="s">
        <v>147</v>
      </c>
      <c r="B77" s="61"/>
    </row>
    <row r="78" spans="1:2" s="62" customFormat="1" ht="14.25" hidden="1">
      <c r="A78" s="63" t="s">
        <v>175</v>
      </c>
      <c r="B78" s="61"/>
    </row>
    <row r="79" spans="1:2" s="62" customFormat="1" ht="14.25" hidden="1">
      <c r="A79" s="63" t="s">
        <v>44</v>
      </c>
      <c r="B79" s="61"/>
    </row>
    <row r="80" spans="1:2" ht="15">
      <c r="A80" s="68" t="s">
        <v>166</v>
      </c>
      <c r="B80" s="70"/>
    </row>
    <row r="81" spans="1:2" ht="14.25">
      <c r="A81" s="63" t="s">
        <v>177</v>
      </c>
      <c r="B81" s="120">
        <f>'Т2'!B17</f>
        <v>440.87</v>
      </c>
    </row>
    <row r="82" spans="1:2" ht="14.25">
      <c r="A82" s="63" t="s">
        <v>44</v>
      </c>
      <c r="B82" s="114" t="s">
        <v>233</v>
      </c>
    </row>
    <row r="83" spans="1:2" ht="14.25">
      <c r="A83" s="63" t="s">
        <v>203</v>
      </c>
      <c r="B83" s="123">
        <v>2.6</v>
      </c>
    </row>
    <row r="84" spans="1:2" ht="14.25">
      <c r="A84" s="63" t="s">
        <v>245</v>
      </c>
      <c r="B84" s="123">
        <f>B83*B81*1000</f>
        <v>1146262</v>
      </c>
    </row>
    <row r="85" spans="1:2" ht="15" hidden="1">
      <c r="A85" s="68" t="s">
        <v>185</v>
      </c>
      <c r="B85" s="70"/>
    </row>
    <row r="86" spans="1:2" s="62" customFormat="1" ht="14.25" hidden="1">
      <c r="A86" s="63" t="s">
        <v>187</v>
      </c>
      <c r="B86" s="61"/>
    </row>
    <row r="87" spans="1:2" s="62" customFormat="1" ht="14.25" hidden="1">
      <c r="A87" s="63" t="s">
        <v>147</v>
      </c>
      <c r="B87" s="61"/>
    </row>
    <row r="88" spans="1:2" s="62" customFormat="1" ht="14.25" hidden="1">
      <c r="A88" s="63" t="s">
        <v>175</v>
      </c>
      <c r="B88" s="61"/>
    </row>
    <row r="89" spans="1:2" s="62" customFormat="1" ht="15" hidden="1" thickBot="1">
      <c r="A89" s="63" t="s">
        <v>44</v>
      </c>
      <c r="B89" s="64"/>
    </row>
    <row r="90" ht="14.25">
      <c r="A90" s="65" t="s">
        <v>186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0" t="s">
        <v>219</v>
      </c>
    </row>
    <row r="2" spans="1:3" ht="14.25">
      <c r="A2" s="225" t="s">
        <v>0</v>
      </c>
      <c r="B2" s="227"/>
      <c r="C2" s="228"/>
    </row>
    <row r="3" spans="1:3" ht="15" thickBot="1">
      <c r="A3" s="226"/>
      <c r="B3" s="229"/>
      <c r="C3" s="230"/>
    </row>
    <row r="4" spans="1:3" ht="15.75" thickBot="1">
      <c r="A4" s="20" t="s">
        <v>26</v>
      </c>
      <c r="B4" s="218"/>
      <c r="C4" s="218"/>
    </row>
    <row r="5" spans="1:3" ht="15.75" thickBot="1">
      <c r="A5" s="20" t="s">
        <v>27</v>
      </c>
      <c r="B5" s="218"/>
      <c r="C5" s="218"/>
    </row>
    <row r="6" spans="1:3" ht="15.75" thickBot="1">
      <c r="A6" s="20" t="s">
        <v>86</v>
      </c>
      <c r="B6" s="218"/>
      <c r="C6" s="218"/>
    </row>
    <row r="7" spans="1:3" ht="14.25" customHeight="1" thickBot="1">
      <c r="A7" s="72" t="s">
        <v>57</v>
      </c>
      <c r="B7" s="218"/>
      <c r="C7" s="218"/>
    </row>
    <row r="8" spans="1:3" ht="36.75" customHeight="1" hidden="1">
      <c r="A8" s="219"/>
      <c r="B8" s="203"/>
      <c r="C8" s="203"/>
    </row>
    <row r="9" ht="1.5" customHeight="1"/>
    <row r="10" spans="1:3" ht="42.75" customHeight="1">
      <c r="A10" s="29" t="s">
        <v>130</v>
      </c>
      <c r="B10" s="223" t="s">
        <v>243</v>
      </c>
      <c r="C10" s="224"/>
    </row>
    <row r="11" spans="1:3" ht="48" customHeight="1">
      <c r="A11" s="29" t="s">
        <v>131</v>
      </c>
      <c r="B11" s="220"/>
      <c r="C11" s="221"/>
    </row>
    <row r="12" spans="1:3" ht="47.25" customHeight="1">
      <c r="A12" s="30" t="s">
        <v>132</v>
      </c>
      <c r="B12" s="220"/>
      <c r="C12" s="221"/>
    </row>
    <row r="13" spans="1:3" ht="24.75" customHeight="1">
      <c r="A13" s="222" t="s">
        <v>133</v>
      </c>
      <c r="B13" s="222"/>
      <c r="C13" s="222"/>
    </row>
    <row r="14" ht="14.25" hidden="1"/>
    <row r="15" spans="1:3" ht="43.5" thickBot="1">
      <c r="A15" s="21" t="s">
        <v>140</v>
      </c>
      <c r="B15" s="22" t="s">
        <v>60</v>
      </c>
      <c r="C15" s="22" t="s">
        <v>58</v>
      </c>
    </row>
    <row r="16" spans="1:3" ht="15" thickBot="1">
      <c r="A16" s="23" t="s">
        <v>100</v>
      </c>
      <c r="B16" s="26"/>
      <c r="C16" s="27"/>
    </row>
    <row r="17" spans="1:3" ht="14.25">
      <c r="A17" s="24" t="s">
        <v>101</v>
      </c>
      <c r="B17" s="28"/>
      <c r="C17" s="28"/>
    </row>
    <row r="18" spans="1:3" ht="14.25">
      <c r="A18" s="25" t="s">
        <v>102</v>
      </c>
      <c r="B18" s="14"/>
      <c r="C18" s="14"/>
    </row>
    <row r="19" spans="1:3" ht="14.25">
      <c r="A19" s="25" t="s">
        <v>103</v>
      </c>
      <c r="B19" s="14"/>
      <c r="C19" s="14"/>
    </row>
    <row r="20" spans="1:4" ht="18">
      <c r="A20" s="231" t="s">
        <v>221</v>
      </c>
      <c r="B20" s="231"/>
      <c r="C20" s="231"/>
      <c r="D20" s="231"/>
    </row>
    <row r="21" spans="1:2" ht="3" customHeight="1" thickBot="1">
      <c r="A21" s="71"/>
      <c r="B21" s="71"/>
    </row>
    <row r="22" spans="1:4" ht="46.5" customHeight="1" hidden="1" thickBot="1">
      <c r="A22" s="101"/>
      <c r="B22" s="232"/>
      <c r="C22" s="232"/>
      <c r="D22" s="232"/>
    </row>
    <row r="23" spans="1:4" ht="35.25" customHeight="1" hidden="1" thickBot="1">
      <c r="A23" s="101"/>
      <c r="B23" s="232"/>
      <c r="C23" s="232"/>
      <c r="D23" s="232"/>
    </row>
    <row r="24" spans="1:4" ht="15.75" hidden="1" thickBot="1">
      <c r="A24" s="101"/>
      <c r="B24" s="232"/>
      <c r="C24" s="232"/>
      <c r="D24" s="232"/>
    </row>
    <row r="25" spans="1:4" ht="15.75" hidden="1" thickBot="1">
      <c r="A25" s="101"/>
      <c r="B25" s="232"/>
      <c r="C25" s="232"/>
      <c r="D25" s="232"/>
    </row>
    <row r="26" spans="1:4" ht="15" hidden="1" thickBot="1">
      <c r="A26" s="3"/>
      <c r="B26" s="3"/>
      <c r="C26" s="3"/>
      <c r="D26" s="3"/>
    </row>
    <row r="27" spans="1:4" ht="15" thickBot="1">
      <c r="A27" s="233" t="s">
        <v>220</v>
      </c>
      <c r="B27" s="234" t="s">
        <v>193</v>
      </c>
      <c r="C27" s="234" t="s">
        <v>107</v>
      </c>
      <c r="D27" s="248" t="s">
        <v>199</v>
      </c>
    </row>
    <row r="28" spans="1:4" ht="15" thickBot="1">
      <c r="A28" s="233"/>
      <c r="B28" s="235"/>
      <c r="C28" s="235"/>
      <c r="D28" s="249"/>
    </row>
    <row r="29" spans="1:4" ht="27.75" customHeight="1" thickBot="1">
      <c r="A29" s="250" t="s">
        <v>222</v>
      </c>
      <c r="B29" s="251"/>
      <c r="C29" s="251"/>
      <c r="D29" s="252"/>
    </row>
    <row r="30" spans="1:4" ht="14.25">
      <c r="A30" s="87" t="s">
        <v>200</v>
      </c>
      <c r="B30" s="84"/>
      <c r="C30" s="82"/>
      <c r="D30" s="83"/>
    </row>
    <row r="31" spans="1:4" ht="23.25">
      <c r="A31" s="88" t="s">
        <v>69</v>
      </c>
      <c r="B31" s="85"/>
      <c r="C31" s="76"/>
      <c r="D31" s="73"/>
    </row>
    <row r="32" spans="1:4" ht="23.25">
      <c r="A32" s="88" t="s">
        <v>70</v>
      </c>
      <c r="B32" s="85"/>
      <c r="C32" s="75"/>
      <c r="D32" s="73"/>
    </row>
    <row r="33" spans="1:4" ht="14.25">
      <c r="A33" s="89" t="s">
        <v>71</v>
      </c>
      <c r="B33" s="85"/>
      <c r="C33" s="75"/>
      <c r="D33" s="73"/>
    </row>
    <row r="34" spans="1:4" ht="14.25">
      <c r="A34" s="89" t="s">
        <v>72</v>
      </c>
      <c r="B34" s="85"/>
      <c r="C34" s="77"/>
      <c r="D34" s="73"/>
    </row>
    <row r="35" spans="1:4" ht="23.25">
      <c r="A35" s="88" t="s">
        <v>75</v>
      </c>
      <c r="B35" s="85"/>
      <c r="C35" s="78"/>
      <c r="D35" s="73"/>
    </row>
    <row r="36" spans="1:4" ht="14.25">
      <c r="A36" s="105" t="s">
        <v>73</v>
      </c>
      <c r="B36" s="85"/>
      <c r="C36" s="75"/>
      <c r="D36" s="73"/>
    </row>
    <row r="37" spans="1:4" ht="14.25">
      <c r="A37" s="105" t="s">
        <v>74</v>
      </c>
      <c r="B37" s="85"/>
      <c r="C37" s="79"/>
      <c r="D37" s="73"/>
    </row>
    <row r="38" spans="1:4" ht="14.25">
      <c r="A38" s="88" t="s">
        <v>76</v>
      </c>
      <c r="B38" s="85"/>
      <c r="C38" s="76"/>
      <c r="D38" s="73"/>
    </row>
    <row r="39" spans="1:4" ht="23.25">
      <c r="A39" s="88" t="s">
        <v>77</v>
      </c>
      <c r="B39" s="85"/>
      <c r="C39" s="80"/>
      <c r="D39" s="73"/>
    </row>
    <row r="40" spans="1:4" ht="23.25">
      <c r="A40" s="88" t="s">
        <v>197</v>
      </c>
      <c r="B40" s="85"/>
      <c r="C40" s="80"/>
      <c r="D40" s="73"/>
    </row>
    <row r="41" spans="1:4" ht="14.25">
      <c r="A41" s="88" t="s">
        <v>204</v>
      </c>
      <c r="B41" s="85"/>
      <c r="C41" s="80"/>
      <c r="D41" s="73"/>
    </row>
    <row r="42" spans="1:4" ht="14.25">
      <c r="A42" s="88" t="s">
        <v>194</v>
      </c>
      <c r="B42" s="85"/>
      <c r="C42" s="80"/>
      <c r="D42" s="73"/>
    </row>
    <row r="43" spans="1:4" ht="14.25">
      <c r="A43" s="88" t="s">
        <v>195</v>
      </c>
      <c r="B43" s="85"/>
      <c r="C43" s="80"/>
      <c r="D43" s="73"/>
    </row>
    <row r="44" spans="1:4" ht="14.25">
      <c r="A44" s="88" t="s">
        <v>198</v>
      </c>
      <c r="B44" s="85"/>
      <c r="C44" s="80"/>
      <c r="D44" s="73"/>
    </row>
    <row r="45" spans="1:4" ht="14.25">
      <c r="A45" s="88" t="s">
        <v>196</v>
      </c>
      <c r="B45" s="85"/>
      <c r="C45" s="80"/>
      <c r="D45" s="73"/>
    </row>
    <row r="46" spans="1:4" ht="14.25">
      <c r="A46" s="88" t="s">
        <v>202</v>
      </c>
      <c r="B46" s="85"/>
      <c r="C46" s="80"/>
      <c r="D46" s="73"/>
    </row>
    <row r="47" spans="1:4" ht="24" thickBot="1">
      <c r="A47" s="90" t="s">
        <v>201</v>
      </c>
      <c r="B47" s="86"/>
      <c r="C47" s="81"/>
      <c r="D47" s="74"/>
    </row>
    <row r="48" spans="1:12" ht="15">
      <c r="A48" s="238" t="s">
        <v>134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ht="15" hidden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8" ht="15" hidden="1">
      <c r="A50" s="101"/>
      <c r="B50" s="240"/>
      <c r="C50" s="240"/>
      <c r="D50" s="240"/>
      <c r="E50" s="240"/>
      <c r="F50" s="240"/>
      <c r="G50" s="240"/>
      <c r="H50" s="240"/>
    </row>
    <row r="51" spans="1:8" ht="15" hidden="1">
      <c r="A51" s="101"/>
      <c r="B51" s="240"/>
      <c r="C51" s="240"/>
      <c r="D51" s="240"/>
      <c r="E51" s="240"/>
      <c r="F51" s="240"/>
      <c r="G51" s="240"/>
      <c r="H51" s="240"/>
    </row>
    <row r="52" spans="1:8" ht="15" hidden="1">
      <c r="A52" s="101"/>
      <c r="B52" s="240"/>
      <c r="C52" s="240"/>
      <c r="D52" s="240"/>
      <c r="E52" s="240"/>
      <c r="F52" s="240"/>
      <c r="G52" s="240"/>
      <c r="H52" s="240"/>
    </row>
    <row r="53" spans="1:8" ht="15" hidden="1">
      <c r="A53" s="101"/>
      <c r="B53" s="240"/>
      <c r="C53" s="240"/>
      <c r="D53" s="240"/>
      <c r="E53" s="240"/>
      <c r="F53" s="240"/>
      <c r="G53" s="240"/>
      <c r="H53" s="240"/>
    </row>
    <row r="54" spans="13:14" ht="15" hidden="1">
      <c r="M54" s="253" t="s">
        <v>106</v>
      </c>
      <c r="N54" s="253"/>
    </row>
    <row r="55" spans="1:14" ht="14.25">
      <c r="A55" s="241" t="s">
        <v>61</v>
      </c>
      <c r="B55" s="244" t="s">
        <v>105</v>
      </c>
      <c r="C55" s="245" t="s">
        <v>68</v>
      </c>
      <c r="D55" s="245"/>
      <c r="E55" s="245"/>
      <c r="F55" s="245"/>
      <c r="G55" s="245"/>
      <c r="H55" s="245"/>
      <c r="I55" s="245"/>
      <c r="J55" s="245"/>
      <c r="K55" s="245"/>
      <c r="L55" s="246"/>
      <c r="M55" s="244" t="s">
        <v>58</v>
      </c>
      <c r="N55" s="244"/>
    </row>
    <row r="56" spans="1:14" ht="14.25">
      <c r="A56" s="242"/>
      <c r="B56" s="244"/>
      <c r="C56" s="245" t="s">
        <v>66</v>
      </c>
      <c r="D56" s="245"/>
      <c r="E56" s="245"/>
      <c r="F56" s="245"/>
      <c r="G56" s="245"/>
      <c r="H56" s="245" t="s">
        <v>67</v>
      </c>
      <c r="I56" s="245"/>
      <c r="J56" s="245"/>
      <c r="K56" s="245"/>
      <c r="L56" s="246"/>
      <c r="M56" s="244"/>
      <c r="N56" s="244"/>
    </row>
    <row r="57" spans="1:14" ht="15" thickBot="1">
      <c r="A57" s="243"/>
      <c r="B57" s="241"/>
      <c r="C57" s="31" t="s">
        <v>59</v>
      </c>
      <c r="D57" s="31" t="s">
        <v>62</v>
      </c>
      <c r="E57" s="31" t="s">
        <v>63</v>
      </c>
      <c r="F57" s="31" t="s">
        <v>64</v>
      </c>
      <c r="G57" s="31" t="s">
        <v>65</v>
      </c>
      <c r="H57" s="31" t="s">
        <v>59</v>
      </c>
      <c r="I57" s="31" t="s">
        <v>62</v>
      </c>
      <c r="J57" s="31" t="s">
        <v>63</v>
      </c>
      <c r="K57" s="31" t="s">
        <v>64</v>
      </c>
      <c r="L57" s="32" t="s">
        <v>65</v>
      </c>
      <c r="M57" s="244"/>
      <c r="N57" s="244"/>
    </row>
    <row r="58" spans="1:14" ht="14.25">
      <c r="A58" s="33" t="s">
        <v>59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56"/>
      <c r="N58" s="256"/>
    </row>
    <row r="59" spans="1:14" ht="14.25">
      <c r="A59" s="25" t="s">
        <v>101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56"/>
      <c r="N59" s="256"/>
    </row>
    <row r="60" spans="1:14" ht="14.25">
      <c r="A60" s="25" t="s">
        <v>104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56"/>
      <c r="N60" s="256"/>
    </row>
    <row r="61" spans="1:14" ht="14.25">
      <c r="A61" s="25" t="s">
        <v>103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56"/>
      <c r="N61" s="256"/>
    </row>
    <row r="63" spans="1:4" ht="51.75" customHeight="1">
      <c r="A63" s="247" t="s">
        <v>192</v>
      </c>
      <c r="B63" s="247"/>
      <c r="C63" s="247"/>
      <c r="D63" s="3"/>
    </row>
    <row r="64" spans="1:4" ht="34.5" customHeight="1">
      <c r="A64" s="247" t="s">
        <v>138</v>
      </c>
      <c r="B64" s="247"/>
      <c r="C64" s="247"/>
      <c r="D64" s="3"/>
    </row>
    <row r="65" spans="1:4" ht="18" customHeight="1">
      <c r="A65" s="247" t="s">
        <v>139</v>
      </c>
      <c r="B65" s="247"/>
      <c r="C65" s="247"/>
      <c r="D65" s="3"/>
    </row>
    <row r="66" spans="1:4" ht="108.75" customHeight="1">
      <c r="A66" s="254" t="s">
        <v>223</v>
      </c>
      <c r="B66" s="254"/>
      <c r="C66" s="255"/>
      <c r="D66" s="255"/>
    </row>
    <row r="105" spans="1:3" ht="51" customHeight="1">
      <c r="A105" s="214" t="s">
        <v>192</v>
      </c>
      <c r="B105" s="214"/>
      <c r="C105" s="214"/>
    </row>
    <row r="106" spans="1:3" ht="42.75" customHeight="1">
      <c r="A106" s="214" t="s">
        <v>138</v>
      </c>
      <c r="B106" s="214"/>
      <c r="C106" s="214"/>
    </row>
    <row r="107" spans="1:3" ht="22.5" customHeight="1">
      <c r="A107" s="214" t="s">
        <v>139</v>
      </c>
      <c r="B107" s="214"/>
      <c r="C107" s="214"/>
    </row>
    <row r="108" spans="1:4" ht="115.5" customHeight="1">
      <c r="A108" s="236" t="s">
        <v>223</v>
      </c>
      <c r="B108" s="236"/>
      <c r="C108" s="237"/>
      <c r="D108" s="237"/>
    </row>
  </sheetData>
  <sheetProtection/>
  <mergeCells count="45">
    <mergeCell ref="A66:D66"/>
    <mergeCell ref="M58:N58"/>
    <mergeCell ref="M59:N59"/>
    <mergeCell ref="M60:N60"/>
    <mergeCell ref="M61:N61"/>
    <mergeCell ref="A63:C63"/>
    <mergeCell ref="M55:N57"/>
    <mergeCell ref="C56:G56"/>
    <mergeCell ref="H56:L56"/>
    <mergeCell ref="A64:C64"/>
    <mergeCell ref="C27:C28"/>
    <mergeCell ref="D27:D28"/>
    <mergeCell ref="A29:D29"/>
    <mergeCell ref="M54:N54"/>
    <mergeCell ref="A108:D108"/>
    <mergeCell ref="A48:L48"/>
    <mergeCell ref="B50:H50"/>
    <mergeCell ref="B51:H51"/>
    <mergeCell ref="B52:H52"/>
    <mergeCell ref="B53:H53"/>
    <mergeCell ref="A55:A57"/>
    <mergeCell ref="B55:B57"/>
    <mergeCell ref="C55:L55"/>
    <mergeCell ref="A65:C65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A2:A3"/>
    <mergeCell ref="B2:C3"/>
    <mergeCell ref="B4:C4"/>
    <mergeCell ref="B5:C5"/>
    <mergeCell ref="B6:C6"/>
    <mergeCell ref="A8:C8"/>
    <mergeCell ref="B12:C12"/>
    <mergeCell ref="A13:C13"/>
    <mergeCell ref="B10:C10"/>
    <mergeCell ref="B11:C11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203" t="s">
        <v>224</v>
      </c>
      <c r="B2" s="216"/>
    </row>
    <row r="3" spans="1:2" ht="56.25" customHeight="1">
      <c r="A3" s="216"/>
      <c r="B3" s="216"/>
    </row>
    <row r="5" spans="1:2" ht="15">
      <c r="A5" s="9" t="s">
        <v>0</v>
      </c>
      <c r="B5" s="102" t="s">
        <v>228</v>
      </c>
    </row>
    <row r="6" spans="1:2" ht="15">
      <c r="A6" s="9" t="s">
        <v>26</v>
      </c>
      <c r="B6" s="102">
        <v>7017079259</v>
      </c>
    </row>
    <row r="7" spans="1:2" ht="15">
      <c r="A7" s="9" t="s">
        <v>27</v>
      </c>
      <c r="B7" s="102">
        <v>701701001</v>
      </c>
    </row>
    <row r="8" spans="1:2" ht="15">
      <c r="A8" s="9" t="s">
        <v>86</v>
      </c>
      <c r="B8" s="102" t="s">
        <v>229</v>
      </c>
    </row>
    <row r="9" spans="1:2" ht="15">
      <c r="A9" s="9" t="s">
        <v>91</v>
      </c>
      <c r="B9" s="102" t="s">
        <v>240</v>
      </c>
    </row>
    <row r="10" ht="15" customHeight="1"/>
    <row r="11" ht="14.2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11</v>
      </c>
      <c r="B13" s="112">
        <v>0</v>
      </c>
    </row>
    <row r="14" spans="1:2" ht="47.25" customHeight="1">
      <c r="A14" s="13" t="s">
        <v>12</v>
      </c>
      <c r="B14" s="112">
        <v>0</v>
      </c>
    </row>
    <row r="15" spans="1:2" ht="48" customHeight="1">
      <c r="A15" s="13" t="s">
        <v>13</v>
      </c>
      <c r="B15" s="112">
        <v>0</v>
      </c>
    </row>
    <row r="16" spans="1:2" ht="51" customHeight="1">
      <c r="A16" s="118" t="s">
        <v>235</v>
      </c>
      <c r="B16" s="112">
        <f>9.03-6.87</f>
        <v>2.1599999999999993</v>
      </c>
    </row>
    <row r="19" spans="1:2" ht="14.25">
      <c r="A19" s="214" t="s">
        <v>141</v>
      </c>
      <c r="B19" s="214"/>
    </row>
    <row r="20" spans="1:2" ht="66.75" customHeight="1">
      <c r="A20" s="214" t="s">
        <v>142</v>
      </c>
      <c r="B20" s="21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7" sqref="A27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7" t="s">
        <v>225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9" ht="15">
      <c r="A3" s="9" t="s">
        <v>0</v>
      </c>
      <c r="B3" s="259" t="s">
        <v>228</v>
      </c>
      <c r="C3" s="259"/>
      <c r="D3" s="259"/>
      <c r="E3" s="259"/>
      <c r="G3" s="4"/>
      <c r="H3" s="169"/>
      <c r="I3" s="169"/>
    </row>
    <row r="4" spans="1:5" ht="15">
      <c r="A4" s="9" t="s">
        <v>26</v>
      </c>
      <c r="B4" s="199">
        <v>7017079259</v>
      </c>
      <c r="C4" s="260"/>
      <c r="D4" s="260"/>
      <c r="E4" s="261"/>
    </row>
    <row r="5" spans="1:5" ht="15">
      <c r="A5" s="9" t="s">
        <v>27</v>
      </c>
      <c r="B5" s="199">
        <v>701701001</v>
      </c>
      <c r="C5" s="260"/>
      <c r="D5" s="260"/>
      <c r="E5" s="261"/>
    </row>
    <row r="6" spans="1:5" ht="15">
      <c r="A6" s="9" t="s">
        <v>86</v>
      </c>
      <c r="B6" s="259" t="s">
        <v>229</v>
      </c>
      <c r="C6" s="259"/>
      <c r="D6" s="259"/>
      <c r="E6" s="259"/>
    </row>
    <row r="7" spans="1:5" ht="15">
      <c r="A7" s="9" t="s">
        <v>93</v>
      </c>
      <c r="B7" s="259"/>
      <c r="C7" s="259"/>
      <c r="D7" s="259"/>
      <c r="E7" s="259"/>
    </row>
    <row r="8" spans="2:5" ht="15" thickBot="1">
      <c r="B8" s="258"/>
      <c r="C8" s="258"/>
      <c r="D8" s="258"/>
      <c r="E8" s="258"/>
    </row>
    <row r="9" spans="1:10" ht="14.25">
      <c r="A9" s="262" t="s">
        <v>241</v>
      </c>
      <c r="B9" s="263"/>
      <c r="C9" s="263"/>
      <c r="D9" s="263"/>
      <c r="E9" s="263"/>
      <c r="F9" s="263"/>
      <c r="G9" s="263"/>
      <c r="H9" s="263"/>
      <c r="I9" s="263"/>
      <c r="J9" s="264"/>
    </row>
    <row r="10" spans="1:10" ht="14.25">
      <c r="A10" s="265"/>
      <c r="B10" s="266"/>
      <c r="C10" s="266"/>
      <c r="D10" s="266"/>
      <c r="E10" s="266"/>
      <c r="F10" s="266"/>
      <c r="G10" s="266"/>
      <c r="H10" s="266"/>
      <c r="I10" s="266"/>
      <c r="J10" s="267"/>
    </row>
    <row r="11" spans="1:10" ht="14.25">
      <c r="A11" s="265"/>
      <c r="B11" s="266"/>
      <c r="C11" s="266"/>
      <c r="D11" s="266"/>
      <c r="E11" s="266"/>
      <c r="F11" s="266"/>
      <c r="G11" s="266"/>
      <c r="H11" s="266"/>
      <c r="I11" s="266"/>
      <c r="J11" s="267"/>
    </row>
    <row r="12" spans="1:10" ht="14.25">
      <c r="A12" s="265"/>
      <c r="B12" s="266"/>
      <c r="C12" s="266"/>
      <c r="D12" s="266"/>
      <c r="E12" s="266"/>
      <c r="F12" s="266"/>
      <c r="G12" s="266"/>
      <c r="H12" s="266"/>
      <c r="I12" s="266"/>
      <c r="J12" s="267"/>
    </row>
    <row r="13" spans="1:10" ht="14.25">
      <c r="A13" s="265"/>
      <c r="B13" s="266"/>
      <c r="C13" s="266"/>
      <c r="D13" s="266"/>
      <c r="E13" s="266"/>
      <c r="F13" s="266"/>
      <c r="G13" s="266"/>
      <c r="H13" s="266"/>
      <c r="I13" s="266"/>
      <c r="J13" s="267"/>
    </row>
    <row r="14" spans="1:10" ht="14.25">
      <c r="A14" s="265"/>
      <c r="B14" s="266"/>
      <c r="C14" s="266"/>
      <c r="D14" s="266"/>
      <c r="E14" s="266"/>
      <c r="F14" s="266"/>
      <c r="G14" s="266"/>
      <c r="H14" s="266"/>
      <c r="I14" s="266"/>
      <c r="J14" s="267"/>
    </row>
    <row r="15" spans="1:10" ht="14.25">
      <c r="A15" s="265"/>
      <c r="B15" s="266"/>
      <c r="C15" s="266"/>
      <c r="D15" s="266"/>
      <c r="E15" s="266"/>
      <c r="F15" s="266"/>
      <c r="G15" s="266"/>
      <c r="H15" s="266"/>
      <c r="I15" s="266"/>
      <c r="J15" s="267"/>
    </row>
    <row r="16" spans="1:10" ht="14.25">
      <c r="A16" s="265"/>
      <c r="B16" s="266"/>
      <c r="C16" s="266"/>
      <c r="D16" s="266"/>
      <c r="E16" s="266"/>
      <c r="F16" s="266"/>
      <c r="G16" s="266"/>
      <c r="H16" s="266"/>
      <c r="I16" s="266"/>
      <c r="J16" s="267"/>
    </row>
    <row r="17" spans="1:10" ht="14.25">
      <c r="A17" s="265"/>
      <c r="B17" s="266"/>
      <c r="C17" s="266"/>
      <c r="D17" s="266"/>
      <c r="E17" s="266"/>
      <c r="F17" s="266"/>
      <c r="G17" s="266"/>
      <c r="H17" s="266"/>
      <c r="I17" s="266"/>
      <c r="J17" s="267"/>
    </row>
    <row r="18" spans="1:10" ht="14.25">
      <c r="A18" s="265"/>
      <c r="B18" s="266"/>
      <c r="C18" s="266"/>
      <c r="D18" s="266"/>
      <c r="E18" s="266"/>
      <c r="F18" s="266"/>
      <c r="G18" s="266"/>
      <c r="H18" s="266"/>
      <c r="I18" s="266"/>
      <c r="J18" s="267"/>
    </row>
    <row r="19" spans="1:10" ht="14.25">
      <c r="A19" s="265"/>
      <c r="B19" s="266"/>
      <c r="C19" s="266"/>
      <c r="D19" s="266"/>
      <c r="E19" s="266"/>
      <c r="F19" s="266"/>
      <c r="G19" s="266"/>
      <c r="H19" s="266"/>
      <c r="I19" s="266"/>
      <c r="J19" s="267"/>
    </row>
    <row r="20" spans="1:10" ht="14.25">
      <c r="A20" s="265"/>
      <c r="B20" s="266"/>
      <c r="C20" s="266"/>
      <c r="D20" s="266"/>
      <c r="E20" s="266"/>
      <c r="F20" s="266"/>
      <c r="G20" s="266"/>
      <c r="H20" s="266"/>
      <c r="I20" s="266"/>
      <c r="J20" s="267"/>
    </row>
    <row r="21" spans="1:10" ht="14.25">
      <c r="A21" s="265"/>
      <c r="B21" s="266"/>
      <c r="C21" s="266"/>
      <c r="D21" s="266"/>
      <c r="E21" s="266"/>
      <c r="F21" s="266"/>
      <c r="G21" s="266"/>
      <c r="H21" s="266"/>
      <c r="I21" s="266"/>
      <c r="J21" s="267"/>
    </row>
    <row r="22" spans="1:10" ht="14.25">
      <c r="A22" s="265"/>
      <c r="B22" s="266"/>
      <c r="C22" s="266"/>
      <c r="D22" s="266"/>
      <c r="E22" s="266"/>
      <c r="F22" s="266"/>
      <c r="G22" s="266"/>
      <c r="H22" s="266"/>
      <c r="I22" s="266"/>
      <c r="J22" s="267"/>
    </row>
    <row r="23" spans="1:10" ht="14.25">
      <c r="A23" s="265"/>
      <c r="B23" s="266"/>
      <c r="C23" s="266"/>
      <c r="D23" s="266"/>
      <c r="E23" s="266"/>
      <c r="F23" s="266"/>
      <c r="G23" s="266"/>
      <c r="H23" s="266"/>
      <c r="I23" s="266"/>
      <c r="J23" s="267"/>
    </row>
    <row r="24" spans="1:10" ht="14.25">
      <c r="A24" s="265"/>
      <c r="B24" s="266"/>
      <c r="C24" s="266"/>
      <c r="D24" s="266"/>
      <c r="E24" s="266"/>
      <c r="F24" s="266"/>
      <c r="G24" s="266"/>
      <c r="H24" s="266"/>
      <c r="I24" s="266"/>
      <c r="J24" s="267"/>
    </row>
    <row r="25" spans="1:10" ht="15" thickBot="1">
      <c r="A25" s="268"/>
      <c r="B25" s="269"/>
      <c r="C25" s="269"/>
      <c r="D25" s="269"/>
      <c r="E25" s="269"/>
      <c r="F25" s="269"/>
      <c r="G25" s="269"/>
      <c r="H25" s="269"/>
      <c r="I25" s="269"/>
      <c r="J25" s="270"/>
    </row>
    <row r="27" spans="1:10" ht="33.75" customHeight="1">
      <c r="A27" s="214" t="s">
        <v>143</v>
      </c>
      <c r="B27" s="214"/>
      <c r="C27" s="214"/>
      <c r="D27" s="214"/>
      <c r="E27" s="214"/>
      <c r="F27" s="214"/>
      <c r="G27" s="214"/>
      <c r="H27" s="214"/>
      <c r="I27" s="214"/>
      <c r="J27" s="214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2010-02-27T09:25:09Z</cp:lastPrinted>
  <dcterms:created xsi:type="dcterms:W3CDTF">2010-02-15T13:42:22Z</dcterms:created>
  <dcterms:modified xsi:type="dcterms:W3CDTF">2011-04-29T05:49:14Z</dcterms:modified>
  <cp:category/>
  <cp:version/>
  <cp:contentType/>
  <cp:contentStatus/>
</cp:coreProperties>
</file>