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3155" activeTab="4"/>
  </bookViews>
  <sheets>
    <sheet name="Т1" sheetId="1" r:id="rId1"/>
    <sheet name="Т1.1." sheetId="2" r:id="rId2"/>
    <sheet name="Т1.3." sheetId="3" r:id="rId3"/>
    <sheet name="Т1.2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<sst xmlns="http://schemas.openxmlformats.org/spreadsheetml/2006/main" count="690" uniqueCount="254">
  <si>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</si>
  <si>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</si>
  <si>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</si>
  <si>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</si>
  <si>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</si>
  <si>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</si>
  <si>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</si>
  <si>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</si>
  <si>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</si>
  <si>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</si>
  <si>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</si>
  <si>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</si>
  <si>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</si>
  <si>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</si>
  <si>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</si>
  <si>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</si>
  <si>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</si>
  <si>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</si>
  <si>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</si>
  <si>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</si>
  <si>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</si>
  <si>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</si>
  <si>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</si>
  <si>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</si>
  <si>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</si>
  <si>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</si>
  <si>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</si>
  <si>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</si>
  <si>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</si>
  <si>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</si>
  <si>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</si>
  <si>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</si>
  <si>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</si>
  <si>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</si>
  <si>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</si>
  <si>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</si>
  <si>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</si>
  <si>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</si>
  <si>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</si>
  <si>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</si>
  <si>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</si>
  <si>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</si>
  <si>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</si>
  <si>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</si>
  <si>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</si>
  <si>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</si>
  <si>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</si>
  <si>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</si>
  <si>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</si>
  <si>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</si>
  <si>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</si>
  <si>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</si>
  <si>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</si>
  <si>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</si>
  <si>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</si>
  <si>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</si>
  <si>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</si>
  <si>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</si>
  <si>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</si>
  <si>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</si>
  <si>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</si>
  <si>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</si>
  <si>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</si>
  <si>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</si>
  <si>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</si>
  <si>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</si>
  <si>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</si>
  <si>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</si>
  <si>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</si>
  <si>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</si>
  <si>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</si>
  <si>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</si>
  <si>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</si>
  <si>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</si>
  <si>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</si>
  <si>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</si>
  <si>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</si>
  <si>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</si>
  <si>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</si>
  <si>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</si>
  <si>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</si>
  <si>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</si>
  <si>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</si>
  <si>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</si>
  <si>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</si>
  <si>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</si>
  <si>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</si>
  <si>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</si>
  <si>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</si>
  <si>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</si>
  <si>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</si>
  <si>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</si>
  <si>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</si>
  <si>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</si>
  <si>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</si>
  <si>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</si>
  <si>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</si>
  <si>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</si>
  <si>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</si>
  <si>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</si>
  <si>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</si>
  <si>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</si>
  <si>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</si>
  <si>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</si>
  <si>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</si>
  <si>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</si>
  <si>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</si>
  <si>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</si>
  <si>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</si>
  <si>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</si>
  <si>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</si>
  <si>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</si>
  <si>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</si>
  <si>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</si>
  <si>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</si>
  <si>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</si>
  <si>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</si>
  <si>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</si>
  <si>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</si>
  <si>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</si>
  <si>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</si>
  <si>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</si>
  <si>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</si>
  <si>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</si>
  <si>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</si>
  <si>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</si>
  <si>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</si>
  <si>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</si>
  <si>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</si>
  <si>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</si>
  <si>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</si>
  <si>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</si>
  <si>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</si>
  <si>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</si>
  <si>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</si>
  <si>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</si>
  <si>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</si>
  <si>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</si>
  <si>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</si>
  <si>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</si>
  <si>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</si>
  <si>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</si>
  <si>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</si>
  <si>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</si>
  <si>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</si>
  <si>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</si>
  <si>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</si>
  <si>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</si>
  <si>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</si>
  <si>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</si>
  <si>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</si>
  <si>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</si>
  <si>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</si>
  <si>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</si>
  <si>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</si>
  <si>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</si>
  <si>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</si>
  <si>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</si>
  <si>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</si>
  <si>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</si>
  <si>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</si>
  <si>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</si>
  <si>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</si>
  <si>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</si>
  <si>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</si>
  <si>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</si>
  <si>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</si>
  <si>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</si>
  <si>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</si>
  <si>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</si>
  <si>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</si>
  <si>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</si>
  <si>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</si>
  <si>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</si>
  <si>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</si>
  <si>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</si>
  <si>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</si>
  <si>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</si>
  <si>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</si>
  <si>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"ГазТехСервис"</t>
  </si>
  <si>
    <t>http://rec.tomsk.gov.ru</t>
  </si>
  <si>
    <t xml:space="preserve">636850, Зырянский район, село Зырянское, ул. Ленина, 7  
</t>
  </si>
  <si>
    <t>-</t>
  </si>
  <si>
    <t xml:space="preserve">636850, Зырянский район, село Зырянское, ул. Ленина, 7 </t>
  </si>
  <si>
    <t xml:space="preserve">636850, Зырянский район, село Зырянское, ул. Ленина, 7  </t>
  </si>
  <si>
    <t>Тепловая энергия</t>
  </si>
  <si>
    <t>договор поставки</t>
  </si>
  <si>
    <t>Технический отдел ООО УК "СВК"</t>
  </si>
  <si>
    <t>3822 - 514 695</t>
  </si>
  <si>
    <t>г. Томск ул. Набережная реки Томи,29</t>
  </si>
  <si>
    <t>ivanmak@sibmail.com</t>
  </si>
  <si>
    <t>Форма Т.1.3. 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</si>
  <si>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</si>
  <si>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</si>
  <si>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</si>
  <si>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</si>
  <si>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</si>
  <si>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</si>
  <si>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</si>
  <si>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</si>
  <si>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</si>
  <si>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</si>
  <si>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</si>
  <si>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</si>
  <si>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</si>
  <si>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</si>
  <si>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</si>
  <si>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</si>
  <si>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</si>
  <si>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</si>
  <si>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</si>
  <si>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</si>
  <si>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</si>
  <si>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</si>
  <si>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</si>
  <si>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</si>
  <si>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</si>
  <si>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</si>
  <si>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</si>
  <si>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</si>
  <si>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</si>
  <si>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</si>
  <si>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</si>
  <si>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</si>
  <si>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</si>
  <si>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</si>
  <si>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</si>
  <si>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</si>
  <si>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</si>
  <si>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</si>
  <si>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</si>
  <si>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</si>
  <si>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</si>
  <si>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</si>
  <si>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</si>
  <si>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</si>
  <si>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</si>
  <si>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</si>
  <si>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</si>
  <si>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</si>
  <si>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</si>
  <si>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</si>
  <si>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</si>
  <si>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</si>
  <si>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</si>
  <si>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</si>
  <si>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</si>
  <si>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</si>
  <si>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</si>
  <si>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</si>
  <si>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данный перечень показате</t>
    </r>
  </si>
  <si>
    <t>2011 год</t>
  </si>
  <si>
    <t>Департамент тарифного регулирования и государственного заказа томской области</t>
  </si>
  <si>
    <t>Приказ от 27 декабря 2010 года № 59/486 "О тарифе на тепловую энергию общества с ограниченной ответственностью "ГазТехСервис"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</si>
</sst>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 style="thin"/>
      <bottom style="medium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ck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32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26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4" fillId="12" borderId="12" xfId="0" applyFont="1" applyFill="1" applyBorder="1" applyAlignment="1">
      <alignment/>
    </xf>
    <xf numFmtId="0" fontId="4" fillId="10" borderId="11" xfId="0" applyFont="1" applyFill="1" applyBorder="1" applyAlignment="1">
      <alignment horizontal="center" vertical="top"/>
    </xf>
    <xf numFmtId="0" fontId="4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4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30" borderId="1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6" fillId="0" borderId="0" xfId="0" applyFont="1" applyAlignment="1">
      <alignment/>
    </xf>
    <xf numFmtId="0" fontId="6" fillId="2" borderId="14" xfId="0" applyFont="1" applyFill="1" applyBorder="1" applyAlignment="1">
      <alignment horizontal="left" vertical="top" wrapText="1" indent="6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8" fillId="24" borderId="12" xfId="55" applyNumberFormat="1" applyFont="1" applyFill="1" applyBorder="1" applyAlignment="1" applyProtection="1">
      <alignment vertical="center" wrapText="1"/>
      <protection/>
    </xf>
    <xf numFmtId="49" fontId="8" fillId="31" borderId="12" xfId="55" applyNumberFormat="1" applyFont="1" applyFill="1" applyBorder="1" applyAlignment="1" applyProtection="1">
      <alignment vertical="center" wrapText="1"/>
      <protection/>
    </xf>
    <xf numFmtId="49" fontId="8" fillId="31" borderId="12" xfId="55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12" borderId="12" xfId="0" applyFill="1" applyBorder="1" applyAlignment="1">
      <alignment horizontal="center"/>
    </xf>
    <xf numFmtId="0" fontId="0" fillId="30" borderId="11" xfId="0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 wrapText="1"/>
    </xf>
    <xf numFmtId="0" fontId="0" fillId="12" borderId="12" xfId="0" applyFill="1" applyBorder="1" applyAlignment="1">
      <alignment horizontal="center" wrapText="1"/>
    </xf>
    <xf numFmtId="0" fontId="0" fillId="12" borderId="12" xfId="0" applyFont="1" applyFill="1" applyBorder="1" applyAlignment="1">
      <alignment horizontal="center"/>
    </xf>
    <xf numFmtId="4" fontId="0" fillId="30" borderId="11" xfId="0" applyNumberFormat="1" applyFill="1" applyBorder="1" applyAlignment="1">
      <alignment horizontal="center"/>
    </xf>
    <xf numFmtId="4" fontId="0" fillId="30" borderId="18" xfId="0" applyNumberFormat="1" applyFill="1" applyBorder="1" applyAlignment="1">
      <alignment horizontal="center"/>
    </xf>
    <xf numFmtId="4" fontId="0" fillId="30" borderId="19" xfId="0" applyNumberFormat="1" applyFill="1" applyBorder="1" applyAlignment="1">
      <alignment horizontal="center"/>
    </xf>
    <xf numFmtId="4" fontId="0" fillId="30" borderId="20" xfId="0" applyNumberFormat="1" applyFill="1" applyBorder="1" applyAlignment="1">
      <alignment horizontal="center"/>
    </xf>
    <xf numFmtId="4" fontId="0" fillId="30" borderId="21" xfId="0" applyNumberFormat="1" applyFill="1" applyBorder="1" applyAlignment="1">
      <alignment horizontal="center"/>
    </xf>
    <xf numFmtId="4" fontId="6" fillId="30" borderId="18" xfId="0" applyNumberFormat="1" applyFont="1" applyFill="1" applyBorder="1" applyAlignment="1">
      <alignment horizontal="center"/>
    </xf>
    <xf numFmtId="0" fontId="6" fillId="30" borderId="18" xfId="0" applyFont="1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4" fontId="0" fillId="30" borderId="11" xfId="0" applyNumberFormat="1" applyFill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3" borderId="23" xfId="0" applyFont="1" applyFill="1" applyBorder="1" applyAlignment="1">
      <alignment vertical="top" wrapText="1"/>
    </xf>
    <xf numFmtId="0" fontId="4" fillId="3" borderId="24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vertical="top" wrapText="1"/>
    </xf>
    <xf numFmtId="0" fontId="4" fillId="3" borderId="25" xfId="0" applyFont="1" applyFill="1" applyBorder="1" applyAlignment="1">
      <alignment vertical="top"/>
    </xf>
    <xf numFmtId="0" fontId="4" fillId="10" borderId="11" xfId="0" applyFont="1" applyFill="1" applyBorder="1" applyAlignment="1">
      <alignment horizontal="center"/>
    </xf>
    <xf numFmtId="0" fontId="4" fillId="12" borderId="13" xfId="0" applyFont="1" applyFill="1" applyBorder="1" applyAlignment="1">
      <alignment vertical="top"/>
    </xf>
    <xf numFmtId="0" fontId="4" fillId="12" borderId="14" xfId="0" applyFont="1" applyFill="1" applyBorder="1" applyAlignment="1">
      <alignment vertical="top"/>
    </xf>
    <xf numFmtId="0" fontId="4" fillId="12" borderId="26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center"/>
    </xf>
    <xf numFmtId="0" fontId="4" fillId="12" borderId="28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5" fillId="0" borderId="0" xfId="0" applyFont="1" applyAlignment="1">
      <alignment/>
    </xf>
    <xf numFmtId="0" fontId="4" fillId="12" borderId="31" xfId="0" applyFont="1" applyFill="1" applyBorder="1" applyAlignment="1">
      <alignment horizontal="left" vertical="center"/>
    </xf>
    <xf numFmtId="0" fontId="4" fillId="12" borderId="3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0" fillId="30" borderId="32" xfId="0" applyFill="1" applyBorder="1" applyAlignment="1">
      <alignment horizontal="center"/>
    </xf>
    <xf numFmtId="0" fontId="4" fillId="2" borderId="12" xfId="0" applyFont="1" applyFill="1" applyBorder="1" applyAlignment="1">
      <alignment horizontal="left" vertical="center" wrapText="1"/>
    </xf>
    <xf numFmtId="0" fontId="0" fillId="10" borderId="33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12" xfId="0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0" fillId="2" borderId="26" xfId="53" applyFont="1" applyFill="1" applyBorder="1" applyAlignment="1" applyProtection="1">
      <alignment horizontal="left" wrapText="1"/>
      <protection/>
    </xf>
    <xf numFmtId="2" fontId="21" fillId="30" borderId="36" xfId="53" applyNumberFormat="1" applyFont="1" applyFill="1" applyBorder="1" applyAlignment="1" applyProtection="1">
      <alignment horizontal="center"/>
      <protection/>
    </xf>
    <xf numFmtId="2" fontId="21" fillId="30" borderId="37" xfId="53" applyNumberFormat="1" applyFont="1" applyFill="1" applyBorder="1" applyAlignment="1" applyProtection="1">
      <alignment horizontal="center"/>
      <protection/>
    </xf>
    <xf numFmtId="2" fontId="21" fillId="30" borderId="38" xfId="53" applyNumberFormat="1" applyFont="1" applyFill="1" applyBorder="1" applyAlignment="1" applyProtection="1">
      <alignment horizontal="center"/>
      <protection/>
    </xf>
    <xf numFmtId="0" fontId="20" fillId="2" borderId="27" xfId="53" applyFont="1" applyFill="1" applyBorder="1" applyAlignment="1" applyProtection="1">
      <alignment horizontal="left" wrapText="1"/>
      <protection/>
    </xf>
    <xf numFmtId="3" fontId="21" fillId="30" borderId="39" xfId="53" applyNumberFormat="1" applyFont="1" applyFill="1" applyBorder="1" applyAlignment="1" applyProtection="1">
      <alignment horizontal="center" wrapText="1"/>
      <protection locked="0"/>
    </xf>
    <xf numFmtId="4" fontId="21" fillId="30" borderId="12" xfId="53" applyNumberFormat="1" applyFont="1" applyFill="1" applyBorder="1" applyAlignment="1" applyProtection="1">
      <alignment horizontal="center" wrapText="1"/>
      <protection/>
    </xf>
    <xf numFmtId="0" fontId="0" fillId="30" borderId="40" xfId="0" applyFill="1" applyBorder="1" applyAlignment="1">
      <alignment horizontal="center"/>
    </xf>
    <xf numFmtId="3" fontId="21" fillId="30" borderId="12" xfId="53" applyNumberFormat="1" applyFont="1" applyFill="1" applyBorder="1" applyAlignment="1" applyProtection="1">
      <alignment horizontal="center" wrapText="1"/>
      <protection locked="0"/>
    </xf>
    <xf numFmtId="0" fontId="20" fillId="2" borderId="27" xfId="53" applyFont="1" applyFill="1" applyBorder="1" applyAlignment="1" applyProtection="1">
      <alignment wrapText="1"/>
      <protection/>
    </xf>
    <xf numFmtId="3" fontId="21" fillId="30" borderId="12" xfId="53" applyNumberFormat="1" applyFont="1" applyFill="1" applyBorder="1" applyAlignment="1" applyProtection="1">
      <alignment horizontal="center" vertical="center" wrapText="1"/>
      <protection locked="0"/>
    </xf>
    <xf numFmtId="2" fontId="21" fillId="30" borderId="12" xfId="53" applyNumberFormat="1" applyFont="1" applyFill="1" applyBorder="1" applyAlignment="1" applyProtection="1">
      <alignment horizontal="center" wrapText="1"/>
      <protection/>
    </xf>
    <xf numFmtId="0" fontId="21" fillId="2" borderId="27" xfId="54" applyFont="1" applyFill="1" applyBorder="1" applyAlignment="1" applyProtection="1">
      <alignment horizontal="right" wrapText="1"/>
      <protection/>
    </xf>
    <xf numFmtId="10" fontId="21" fillId="30" borderId="12" xfId="53" applyNumberFormat="1" applyFont="1" applyFill="1" applyBorder="1" applyAlignment="1" applyProtection="1">
      <alignment horizontal="center" wrapText="1"/>
      <protection/>
    </xf>
    <xf numFmtId="4" fontId="21" fillId="30" borderId="12" xfId="53" applyNumberFormat="1" applyFont="1" applyFill="1" applyBorder="1" applyAlignment="1" applyProtection="1">
      <alignment horizontal="center" wrapText="1"/>
      <protection locked="0"/>
    </xf>
    <xf numFmtId="0" fontId="22" fillId="2" borderId="28" xfId="53" applyFont="1" applyFill="1" applyBorder="1" applyAlignment="1" applyProtection="1">
      <alignment horizontal="left" wrapText="1"/>
      <protection/>
    </xf>
    <xf numFmtId="3" fontId="21" fillId="30" borderId="41" xfId="53" applyNumberFormat="1" applyFont="1" applyFill="1" applyBorder="1" applyAlignment="1" applyProtection="1">
      <alignment horizontal="center" wrapText="1"/>
      <protection locked="0"/>
    </xf>
    <xf numFmtId="4" fontId="21" fillId="30" borderId="42" xfId="53" applyNumberFormat="1" applyFont="1" applyFill="1" applyBorder="1" applyAlignment="1" applyProtection="1">
      <alignment horizontal="center" wrapText="1"/>
      <protection locked="0"/>
    </xf>
    <xf numFmtId="0" fontId="0" fillId="30" borderId="4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44" xfId="0" applyFill="1" applyBorder="1" applyAlignment="1">
      <alignment/>
    </xf>
    <xf numFmtId="0" fontId="0" fillId="30" borderId="45" xfId="0" applyFill="1" applyBorder="1" applyAlignment="1">
      <alignment horizontal="center"/>
    </xf>
    <xf numFmtId="0" fontId="0" fillId="30" borderId="46" xfId="0" applyFill="1" applyBorder="1" applyAlignment="1">
      <alignment horizontal="center"/>
    </xf>
    <xf numFmtId="0" fontId="0" fillId="30" borderId="35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30" borderId="48" xfId="0" applyFill="1" applyBorder="1" applyAlignment="1">
      <alignment horizontal="center"/>
    </xf>
    <xf numFmtId="0" fontId="0" fillId="30" borderId="49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0" borderId="18" xfId="0" applyFill="1" applyBorder="1" applyAlignment="1">
      <alignment horizontal="center"/>
    </xf>
    <xf numFmtId="0" fontId="6" fillId="30" borderId="5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4" fontId="27" fillId="30" borderId="18" xfId="0" applyNumberFormat="1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top"/>
    </xf>
    <xf numFmtId="0" fontId="13" fillId="0" borderId="51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center" vertical="top"/>
    </xf>
    <xf numFmtId="0" fontId="13" fillId="0" borderId="53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 vertical="top"/>
    </xf>
    <xf numFmtId="0" fontId="12" fillId="0" borderId="30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/>
    </xf>
    <xf numFmtId="0" fontId="13" fillId="0" borderId="25" xfId="0" applyFont="1" applyFill="1" applyBorder="1" applyAlignment="1">
      <alignment horizontal="left" vertical="top"/>
    </xf>
    <xf numFmtId="0" fontId="13" fillId="0" borderId="60" xfId="0" applyFont="1" applyFill="1" applyBorder="1" applyAlignment="1">
      <alignment horizontal="left" vertical="top"/>
    </xf>
    <xf numFmtId="0" fontId="12" fillId="0" borderId="6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top" wrapText="1"/>
    </xf>
    <xf numFmtId="0" fontId="13" fillId="0" borderId="52" xfId="0" applyFont="1" applyFill="1" applyBorder="1" applyAlignment="1">
      <alignment horizontal="left" vertical="top" wrapText="1"/>
    </xf>
    <xf numFmtId="0" fontId="12" fillId="0" borderId="52" xfId="0" applyFont="1" applyFill="1" applyBorder="1" applyAlignment="1">
      <alignment horizontal="center" vertical="top"/>
    </xf>
    <xf numFmtId="0" fontId="12" fillId="0" borderId="53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center"/>
    </xf>
    <xf numFmtId="0" fontId="13" fillId="0" borderId="62" xfId="0" applyFont="1" applyFill="1" applyBorder="1" applyAlignment="1">
      <alignment horizontal="left" vertical="top"/>
    </xf>
    <xf numFmtId="0" fontId="13" fillId="0" borderId="33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center" vertical="top"/>
    </xf>
    <xf numFmtId="0" fontId="12" fillId="0" borderId="63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center" vertical="top" wrapText="1"/>
    </xf>
    <xf numFmtId="0" fontId="10" fillId="0" borderId="60" xfId="42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" borderId="25" xfId="0" applyFont="1" applyFill="1" applyBorder="1" applyAlignment="1">
      <alignment horizontal="left"/>
    </xf>
    <xf numFmtId="0" fontId="4" fillId="3" borderId="60" xfId="0" applyFont="1" applyFill="1" applyBorder="1" applyAlignment="1">
      <alignment horizontal="left"/>
    </xf>
    <xf numFmtId="0" fontId="0" fillId="3" borderId="32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4" fillId="3" borderId="24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0" fillId="3" borderId="32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top" wrapText="1"/>
    </xf>
    <xf numFmtId="0" fontId="4" fillId="3" borderId="52" xfId="0" applyFont="1" applyFill="1" applyBorder="1" applyAlignment="1">
      <alignment horizontal="left" vertical="top" wrapText="1"/>
    </xf>
    <xf numFmtId="0" fontId="0" fillId="3" borderId="65" xfId="0" applyFill="1" applyBorder="1" applyAlignment="1">
      <alignment horizontal="center" wrapText="1" shrinkToFit="1"/>
    </xf>
    <xf numFmtId="0" fontId="0" fillId="3" borderId="66" xfId="0" applyFill="1" applyBorder="1" applyAlignment="1">
      <alignment horizontal="center" wrapText="1" shrinkToFit="1"/>
    </xf>
    <xf numFmtId="0" fontId="4" fillId="12" borderId="23" xfId="0" applyFont="1" applyFill="1" applyBorder="1" applyAlignment="1">
      <alignment horizontal="left"/>
    </xf>
    <xf numFmtId="0" fontId="4" fillId="12" borderId="52" xfId="0" applyFont="1" applyFill="1" applyBorder="1" applyAlignment="1">
      <alignment horizontal="left"/>
    </xf>
    <xf numFmtId="0" fontId="0" fillId="12" borderId="65" xfId="0" applyFill="1" applyBorder="1" applyAlignment="1">
      <alignment horizontal="center"/>
    </xf>
    <xf numFmtId="0" fontId="0" fillId="12" borderId="66" xfId="0" applyFill="1" applyBorder="1" applyAlignment="1">
      <alignment horizontal="center"/>
    </xf>
    <xf numFmtId="0" fontId="4" fillId="12" borderId="24" xfId="0" applyFont="1" applyFill="1" applyBorder="1" applyAlignment="1">
      <alignment horizontal="left"/>
    </xf>
    <xf numFmtId="0" fontId="4" fillId="12" borderId="12" xfId="0" applyFont="1" applyFill="1" applyBorder="1" applyAlignment="1">
      <alignment horizontal="left"/>
    </xf>
    <xf numFmtId="0" fontId="0" fillId="12" borderId="12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12" borderId="32" xfId="0" applyFont="1" applyFill="1" applyBorder="1" applyAlignment="1">
      <alignment horizontal="left"/>
    </xf>
    <xf numFmtId="0" fontId="0" fillId="12" borderId="67" xfId="0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33" borderId="11" xfId="0" applyFill="1" applyBorder="1" applyAlignment="1">
      <alignment horizontal="left" vertical="center" wrapText="1"/>
    </xf>
    <xf numFmtId="0" fontId="0" fillId="30" borderId="11" xfId="0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2" fontId="0" fillId="30" borderId="11" xfId="0" applyNumberFormat="1" applyFill="1" applyBorder="1" applyAlignment="1">
      <alignment horizontal="center"/>
    </xf>
    <xf numFmtId="0" fontId="4" fillId="12" borderId="65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12" borderId="68" xfId="0" applyFill="1" applyBorder="1" applyAlignment="1">
      <alignment horizontal="center"/>
    </xf>
    <xf numFmtId="0" fontId="0" fillId="12" borderId="43" xfId="0" applyFill="1" applyBorder="1" applyAlignment="1">
      <alignment horizontal="center"/>
    </xf>
    <xf numFmtId="0" fontId="0" fillId="12" borderId="69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4" fillId="3" borderId="70" xfId="0" applyFont="1" applyFill="1" applyBorder="1" applyAlignment="1">
      <alignment horizontal="left" vertical="top" wrapText="1"/>
    </xf>
    <xf numFmtId="0" fontId="4" fillId="3" borderId="35" xfId="0" applyFont="1" applyFill="1" applyBorder="1" applyAlignment="1">
      <alignment horizontal="left" vertical="top" wrapText="1"/>
    </xf>
    <xf numFmtId="0" fontId="0" fillId="3" borderId="35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0" borderId="32" xfId="0" applyFill="1" applyBorder="1" applyAlignment="1">
      <alignment horizontal="center"/>
    </xf>
    <xf numFmtId="0" fontId="0" fillId="30" borderId="39" xfId="0" applyFill="1" applyBorder="1" applyAlignment="1">
      <alignment horizontal="center"/>
    </xf>
    <xf numFmtId="0" fontId="4" fillId="12" borderId="71" xfId="0" applyFont="1" applyFill="1" applyBorder="1" applyAlignment="1">
      <alignment horizontal="left" vertical="center"/>
    </xf>
    <xf numFmtId="0" fontId="4" fillId="12" borderId="72" xfId="0" applyFont="1" applyFill="1" applyBorder="1" applyAlignment="1">
      <alignment horizontal="left" vertical="center"/>
    </xf>
    <xf numFmtId="0" fontId="0" fillId="12" borderId="73" xfId="0" applyFill="1" applyBorder="1" applyAlignment="1">
      <alignment horizontal="center"/>
    </xf>
    <xf numFmtId="0" fontId="0" fillId="12" borderId="74" xfId="0" applyFill="1" applyBorder="1" applyAlignment="1">
      <alignment horizontal="center"/>
    </xf>
    <xf numFmtId="0" fontId="0" fillId="12" borderId="75" xfId="0" applyFill="1" applyBorder="1" applyAlignment="1">
      <alignment horizontal="center"/>
    </xf>
    <xf numFmtId="0" fontId="0" fillId="12" borderId="76" xfId="0" applyFill="1" applyBorder="1" applyAlignment="1">
      <alignment horizontal="center"/>
    </xf>
    <xf numFmtId="0" fontId="0" fillId="12" borderId="77" xfId="0" applyFill="1" applyBorder="1" applyAlignment="1">
      <alignment horizontal="center"/>
    </xf>
    <xf numFmtId="0" fontId="0" fillId="12" borderId="78" xfId="0" applyFill="1" applyBorder="1" applyAlignment="1">
      <alignment horizontal="center"/>
    </xf>
    <xf numFmtId="0" fontId="20" fillId="10" borderId="71" xfId="53" applyFont="1" applyFill="1" applyBorder="1" applyAlignment="1" applyProtection="1">
      <alignment horizontal="center" vertical="center" wrapText="1"/>
      <protection/>
    </xf>
    <xf numFmtId="0" fontId="20" fillId="10" borderId="72" xfId="53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0" fillId="10" borderId="31" xfId="53" applyFont="1" applyFill="1" applyBorder="1" applyAlignment="1" applyProtection="1">
      <alignment horizontal="center" vertical="center" wrapText="1"/>
      <protection/>
    </xf>
    <xf numFmtId="0" fontId="0" fillId="10" borderId="12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20" fillId="10" borderId="74" xfId="53" applyFont="1" applyFill="1" applyBorder="1" applyAlignment="1" applyProtection="1">
      <alignment horizontal="center" vertical="center" wrapText="1"/>
      <protection/>
    </xf>
    <xf numFmtId="0" fontId="20" fillId="10" borderId="76" xfId="53" applyFont="1" applyFill="1" applyBorder="1" applyAlignment="1" applyProtection="1">
      <alignment horizontal="center" vertical="center" wrapText="1"/>
      <protection/>
    </xf>
    <xf numFmtId="0" fontId="20" fillId="33" borderId="77" xfId="53" applyFont="1" applyFill="1" applyBorder="1" applyAlignment="1" applyProtection="1">
      <alignment horizontal="left" vertical="center" wrapText="1"/>
      <protection/>
    </xf>
    <xf numFmtId="0" fontId="20" fillId="33" borderId="79" xfId="53" applyFont="1" applyFill="1" applyBorder="1" applyAlignment="1" applyProtection="1">
      <alignment horizontal="left" vertical="center" wrapText="1"/>
      <protection/>
    </xf>
    <xf numFmtId="0" fontId="20" fillId="33" borderId="78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10" borderId="33" xfId="0" applyFill="1" applyBorder="1" applyAlignment="1">
      <alignment horizontal="center" vertical="center" wrapText="1"/>
    </xf>
    <xf numFmtId="0" fontId="0" fillId="10" borderId="80" xfId="0" applyFill="1" applyBorder="1" applyAlignment="1">
      <alignment horizontal="center" vertical="center" wrapText="1"/>
    </xf>
    <xf numFmtId="0" fontId="0" fillId="10" borderId="8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30" borderId="73" xfId="0" applyFill="1" applyBorder="1" applyAlignment="1">
      <alignment horizontal="center"/>
    </xf>
    <xf numFmtId="0" fontId="0" fillId="30" borderId="82" xfId="0" applyFill="1" applyBorder="1" applyAlignment="1">
      <alignment horizontal="center"/>
    </xf>
    <xf numFmtId="0" fontId="0" fillId="30" borderId="74" xfId="0" applyFill="1" applyBorder="1" applyAlignment="1">
      <alignment horizontal="center"/>
    </xf>
    <xf numFmtId="0" fontId="0" fillId="30" borderId="83" xfId="0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0" fillId="30" borderId="84" xfId="0" applyFill="1" applyBorder="1" applyAlignment="1">
      <alignment horizontal="center"/>
    </xf>
    <xf numFmtId="0" fontId="0" fillId="30" borderId="75" xfId="0" applyFill="1" applyBorder="1" applyAlignment="1">
      <alignment horizontal="center"/>
    </xf>
    <xf numFmtId="0" fontId="0" fillId="30" borderId="85" xfId="0" applyFill="1" applyBorder="1" applyAlignment="1">
      <alignment horizontal="center"/>
    </xf>
    <xf numFmtId="0" fontId="0" fillId="30" borderId="76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47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6" xfId="0" applyFill="1" applyBorder="1" applyAlignment="1">
      <alignment horizontal="left" vertical="center"/>
    </xf>
    <xf numFmtId="0" fontId="0" fillId="4" borderId="8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57" xfId="0" applyFill="1" applyBorder="1" applyAlignment="1">
      <alignment horizontal="left" vertical="center" wrapText="1"/>
    </xf>
    <xf numFmtId="0" fontId="0" fillId="4" borderId="58" xfId="0" applyFill="1" applyBorder="1" applyAlignment="1">
      <alignment horizontal="left" vertical="center" wrapText="1"/>
    </xf>
    <xf numFmtId="0" fontId="0" fillId="4" borderId="89" xfId="0" applyFill="1" applyBorder="1" applyAlignment="1">
      <alignment horizontal="left" vertical="center" wrapText="1"/>
    </xf>
    <xf numFmtId="0" fontId="0" fillId="4" borderId="47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4" borderId="57" xfId="0" applyFill="1" applyBorder="1" applyAlignment="1">
      <alignment horizontal="center" vertical="top" wrapText="1"/>
    </xf>
    <xf numFmtId="0" fontId="0" fillId="4" borderId="58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0" fillId="30" borderId="32" xfId="0" applyFill="1" applyBorder="1" applyAlignment="1">
      <alignment horizontal="center" vertical="center"/>
    </xf>
    <xf numFmtId="0" fontId="0" fillId="30" borderId="51" xfId="0" applyFill="1" applyBorder="1" applyAlignment="1">
      <alignment horizontal="center" vertical="center"/>
    </xf>
    <xf numFmtId="0" fontId="0" fillId="30" borderId="39" xfId="0" applyFill="1" applyBorder="1" applyAlignment="1">
      <alignment horizontal="center" vertical="center"/>
    </xf>
    <xf numFmtId="0" fontId="10" fillId="30" borderId="12" xfId="42" applyFill="1" applyBorder="1" applyAlignment="1" applyProtection="1">
      <alignment horizontal="center"/>
      <protection/>
    </xf>
    <xf numFmtId="4" fontId="6" fillId="30" borderId="20" xfId="0" applyNumberFormat="1" applyFont="1" applyFill="1" applyBorder="1" applyAlignment="1">
      <alignment horizontal="center"/>
    </xf>
    <xf numFmtId="4" fontId="6" fillId="30" borderId="19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40;&#1085;&#1072;&#1083;&#1080;&#1079;%20&#1060;&#1061;&#1044;%20&#1079;&#1072;%202010%20&#1075;&#1086;&#1076;\&#1055;&#1069;&#1054;\&#1040;&#1085;&#1072;&#1083;&#1080;&#1079;%20&#1089;&#1084;&#1077;&#1090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8;&#1072;&#1088;&#1080;&#1092;&#1099;%20&#1089;&#1074;&#1086;&#1076;%202010-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ХР"/>
      <sheetName val="ОХР по уч."/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4">
        <row r="6">
          <cell r="F6">
            <v>2140691.04</v>
          </cell>
        </row>
        <row r="8">
          <cell r="F8">
            <v>1796879.38</v>
          </cell>
        </row>
        <row r="14">
          <cell r="F14">
            <v>19262914.2</v>
          </cell>
        </row>
        <row r="15">
          <cell r="F15">
            <v>4553658.61</v>
          </cell>
        </row>
        <row r="16">
          <cell r="F16">
            <v>6254692.69</v>
          </cell>
        </row>
        <row r="18">
          <cell r="F18">
            <v>2126595.5146000003</v>
          </cell>
        </row>
        <row r="19">
          <cell r="F19">
            <v>12509.385380000002</v>
          </cell>
        </row>
        <row r="48">
          <cell r="F48">
            <v>3217549.31</v>
          </cell>
        </row>
        <row r="54">
          <cell r="F54">
            <v>40117009.56998</v>
          </cell>
        </row>
        <row r="55">
          <cell r="F55">
            <v>42122860.04998</v>
          </cell>
        </row>
        <row r="56">
          <cell r="F56">
            <v>2005850.48</v>
          </cell>
        </row>
      </sheetData>
      <sheetData sheetId="27">
        <row r="6">
          <cell r="C6">
            <v>1368.43</v>
          </cell>
        </row>
        <row r="7">
          <cell r="C7">
            <v>3963619.8</v>
          </cell>
        </row>
        <row r="9">
          <cell r="C9">
            <v>2286.67</v>
          </cell>
        </row>
        <row r="10">
          <cell r="C10">
            <v>15299294.4</v>
          </cell>
        </row>
        <row r="23">
          <cell r="C23">
            <v>6690.639999999999</v>
          </cell>
        </row>
        <row r="37">
          <cell r="C37">
            <v>2896.4700000000003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 утилизация"/>
      <sheetName val="Вывоз ТБО Первомайские"/>
      <sheetName val="Вывоз ТБО ГТС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НП Асино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2">
        <row r="43">
          <cell r="F43">
            <v>18425.37</v>
          </cell>
        </row>
        <row r="62">
          <cell r="F62">
            <v>41.5</v>
          </cell>
        </row>
      </sheetData>
      <sheetData sheetId="21">
        <row r="5">
          <cell r="D5">
            <v>22392.95</v>
          </cell>
        </row>
        <row r="16">
          <cell r="D16">
            <v>183.69</v>
          </cell>
        </row>
        <row r="19">
          <cell r="D19">
            <v>45.97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vanmak@sibmail.com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22" t="s">
        <v>164</v>
      </c>
      <c r="C4" s="123"/>
    </row>
    <row r="5" spans="2:3" ht="33.75" customHeight="1">
      <c r="B5" s="14" t="s">
        <v>37</v>
      </c>
      <c r="C5" s="17" t="s">
        <v>165</v>
      </c>
    </row>
    <row r="6" spans="2:3" ht="33" customHeight="1">
      <c r="B6" s="15" t="s">
        <v>2</v>
      </c>
      <c r="C6" s="17" t="s">
        <v>166</v>
      </c>
    </row>
    <row r="7" spans="2:3" ht="30">
      <c r="B7" s="12" t="s">
        <v>38</v>
      </c>
      <c r="C7" s="17" t="s">
        <v>165</v>
      </c>
    </row>
    <row r="8" spans="2:3" ht="30">
      <c r="B8" s="16" t="s">
        <v>39</v>
      </c>
      <c r="C8" s="17" t="s">
        <v>165</v>
      </c>
    </row>
    <row r="9" spans="2:3" ht="30">
      <c r="B9" s="12" t="s">
        <v>40</v>
      </c>
      <c r="C9" s="17" t="s">
        <v>166</v>
      </c>
    </row>
    <row r="10" spans="2:3" ht="45">
      <c r="B10" s="12" t="s">
        <v>3</v>
      </c>
      <c r="C10" s="17" t="s">
        <v>167</v>
      </c>
    </row>
    <row r="11" spans="2:3" ht="30">
      <c r="B11" s="12" t="s">
        <v>4</v>
      </c>
      <c r="C11" s="17" t="s">
        <v>167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66" t="s">
        <v>176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9" ht="15">
      <c r="A3" s="7" t="s">
        <v>0</v>
      </c>
      <c r="B3" s="192" t="str">
        <f>'Т1.1.'!D4</f>
        <v>ООО "ГазТехСервис"</v>
      </c>
      <c r="C3" s="192"/>
      <c r="D3" s="192"/>
      <c r="E3" s="192"/>
      <c r="G3" s="2"/>
      <c r="H3" s="134"/>
      <c r="I3" s="134"/>
    </row>
    <row r="4" spans="1:5" ht="15">
      <c r="A4" s="7" t="s">
        <v>28</v>
      </c>
      <c r="B4" s="192">
        <f>'Т1.1.'!D5</f>
        <v>7017134397</v>
      </c>
      <c r="C4" s="192"/>
      <c r="D4" s="192"/>
      <c r="E4" s="192"/>
    </row>
    <row r="5" spans="1:5" ht="15">
      <c r="A5" s="7" t="s">
        <v>29</v>
      </c>
      <c r="B5" s="192">
        <f>'Т1.1.'!D6</f>
        <v>701701001</v>
      </c>
      <c r="C5" s="192"/>
      <c r="D5" s="192"/>
      <c r="E5" s="192"/>
    </row>
    <row r="6" spans="1:5" ht="15">
      <c r="A6" s="7" t="s">
        <v>68</v>
      </c>
      <c r="B6" s="192" t="s">
        <v>184</v>
      </c>
      <c r="C6" s="192"/>
      <c r="D6" s="192"/>
      <c r="E6" s="192"/>
    </row>
    <row r="7" spans="1:5" ht="15">
      <c r="A7" s="7" t="s">
        <v>75</v>
      </c>
      <c r="B7" s="192" t="str">
        <f>'Т1.1.'!D11</f>
        <v>2011 год</v>
      </c>
      <c r="C7" s="192"/>
      <c r="D7" s="192"/>
      <c r="E7" s="192"/>
    </row>
    <row r="8" spans="2:5" ht="15.75" thickBot="1">
      <c r="B8" s="267"/>
      <c r="C8" s="267"/>
      <c r="D8" s="267"/>
      <c r="E8" s="267"/>
    </row>
    <row r="9" spans="1:10" ht="15">
      <c r="A9" s="257"/>
      <c r="B9" s="258"/>
      <c r="C9" s="258"/>
      <c r="D9" s="258"/>
      <c r="E9" s="258"/>
      <c r="F9" s="258"/>
      <c r="G9" s="258"/>
      <c r="H9" s="258"/>
      <c r="I9" s="258"/>
      <c r="J9" s="259"/>
    </row>
    <row r="10" spans="1:10" ht="15">
      <c r="A10" s="260"/>
      <c r="B10" s="261"/>
      <c r="C10" s="261"/>
      <c r="D10" s="261"/>
      <c r="E10" s="261"/>
      <c r="F10" s="261"/>
      <c r="G10" s="261"/>
      <c r="H10" s="261"/>
      <c r="I10" s="261"/>
      <c r="J10" s="262"/>
    </row>
    <row r="11" spans="1:10" ht="15">
      <c r="A11" s="260"/>
      <c r="B11" s="261"/>
      <c r="C11" s="261"/>
      <c r="D11" s="261"/>
      <c r="E11" s="261"/>
      <c r="F11" s="261"/>
      <c r="G11" s="261"/>
      <c r="H11" s="261"/>
      <c r="I11" s="261"/>
      <c r="J11" s="262"/>
    </row>
    <row r="12" spans="1:10" ht="15">
      <c r="A12" s="260"/>
      <c r="B12" s="261"/>
      <c r="C12" s="261"/>
      <c r="D12" s="261"/>
      <c r="E12" s="261"/>
      <c r="F12" s="261"/>
      <c r="G12" s="261"/>
      <c r="H12" s="261"/>
      <c r="I12" s="261"/>
      <c r="J12" s="262"/>
    </row>
    <row r="13" spans="1:10" ht="15">
      <c r="A13" s="260"/>
      <c r="B13" s="261"/>
      <c r="C13" s="261"/>
      <c r="D13" s="261"/>
      <c r="E13" s="261"/>
      <c r="F13" s="261"/>
      <c r="G13" s="261"/>
      <c r="H13" s="261"/>
      <c r="I13" s="261"/>
      <c r="J13" s="262"/>
    </row>
    <row r="14" spans="1:10" ht="15">
      <c r="A14" s="260"/>
      <c r="B14" s="261"/>
      <c r="C14" s="261"/>
      <c r="D14" s="261"/>
      <c r="E14" s="261"/>
      <c r="F14" s="261"/>
      <c r="G14" s="261"/>
      <c r="H14" s="261"/>
      <c r="I14" s="261"/>
      <c r="J14" s="262"/>
    </row>
    <row r="15" spans="1:10" ht="15">
      <c r="A15" s="260"/>
      <c r="B15" s="261"/>
      <c r="C15" s="261"/>
      <c r="D15" s="261"/>
      <c r="E15" s="261"/>
      <c r="F15" s="261"/>
      <c r="G15" s="261"/>
      <c r="H15" s="261"/>
      <c r="I15" s="261"/>
      <c r="J15" s="262"/>
    </row>
    <row r="16" spans="1:10" ht="15">
      <c r="A16" s="260"/>
      <c r="B16" s="261"/>
      <c r="C16" s="261"/>
      <c r="D16" s="261"/>
      <c r="E16" s="261"/>
      <c r="F16" s="261"/>
      <c r="G16" s="261"/>
      <c r="H16" s="261"/>
      <c r="I16" s="261"/>
      <c r="J16" s="262"/>
    </row>
    <row r="17" spans="1:10" ht="15">
      <c r="A17" s="260"/>
      <c r="B17" s="261"/>
      <c r="C17" s="261"/>
      <c r="D17" s="261"/>
      <c r="E17" s="261"/>
      <c r="F17" s="261"/>
      <c r="G17" s="261"/>
      <c r="H17" s="261"/>
      <c r="I17" s="261"/>
      <c r="J17" s="262"/>
    </row>
    <row r="18" spans="1:10" ht="15">
      <c r="A18" s="260"/>
      <c r="B18" s="261"/>
      <c r="C18" s="261"/>
      <c r="D18" s="261"/>
      <c r="E18" s="261"/>
      <c r="F18" s="261"/>
      <c r="G18" s="261"/>
      <c r="H18" s="261"/>
      <c r="I18" s="261"/>
      <c r="J18" s="262"/>
    </row>
    <row r="19" spans="1:10" ht="15">
      <c r="A19" s="260"/>
      <c r="B19" s="261"/>
      <c r="C19" s="261"/>
      <c r="D19" s="261"/>
      <c r="E19" s="261"/>
      <c r="F19" s="261"/>
      <c r="G19" s="261"/>
      <c r="H19" s="261"/>
      <c r="I19" s="261"/>
      <c r="J19" s="262"/>
    </row>
    <row r="20" spans="1:10" ht="15">
      <c r="A20" s="260"/>
      <c r="B20" s="261"/>
      <c r="C20" s="261"/>
      <c r="D20" s="261"/>
      <c r="E20" s="261"/>
      <c r="F20" s="261"/>
      <c r="G20" s="261"/>
      <c r="H20" s="261"/>
      <c r="I20" s="261"/>
      <c r="J20" s="262"/>
    </row>
    <row r="21" spans="1:10" ht="15">
      <c r="A21" s="260"/>
      <c r="B21" s="261"/>
      <c r="C21" s="261"/>
      <c r="D21" s="261"/>
      <c r="E21" s="261"/>
      <c r="F21" s="261"/>
      <c r="G21" s="261"/>
      <c r="H21" s="261"/>
      <c r="I21" s="261"/>
      <c r="J21" s="262"/>
    </row>
    <row r="22" spans="1:10" ht="15">
      <c r="A22" s="260"/>
      <c r="B22" s="261"/>
      <c r="C22" s="261"/>
      <c r="D22" s="261"/>
      <c r="E22" s="261"/>
      <c r="F22" s="261"/>
      <c r="G22" s="261"/>
      <c r="H22" s="261"/>
      <c r="I22" s="261"/>
      <c r="J22" s="262"/>
    </row>
    <row r="23" spans="1:10" ht="15">
      <c r="A23" s="260"/>
      <c r="B23" s="261"/>
      <c r="C23" s="261"/>
      <c r="D23" s="261"/>
      <c r="E23" s="261"/>
      <c r="F23" s="261"/>
      <c r="G23" s="261"/>
      <c r="H23" s="261"/>
      <c r="I23" s="261"/>
      <c r="J23" s="262"/>
    </row>
    <row r="24" spans="1:10" ht="15">
      <c r="A24" s="260"/>
      <c r="B24" s="261"/>
      <c r="C24" s="261"/>
      <c r="D24" s="261"/>
      <c r="E24" s="261"/>
      <c r="F24" s="261"/>
      <c r="G24" s="261"/>
      <c r="H24" s="261"/>
      <c r="I24" s="261"/>
      <c r="J24" s="262"/>
    </row>
    <row r="25" spans="1:10" ht="15.75" thickBot="1">
      <c r="A25" s="263"/>
      <c r="B25" s="264"/>
      <c r="C25" s="264"/>
      <c r="D25" s="264"/>
      <c r="E25" s="264"/>
      <c r="F25" s="264"/>
      <c r="G25" s="264"/>
      <c r="H25" s="264"/>
      <c r="I25" s="264"/>
      <c r="J25" s="265"/>
    </row>
    <row r="27" spans="1:10" ht="33.75" customHeight="1">
      <c r="A27" s="171" t="s">
        <v>110</v>
      </c>
      <c r="B27" s="171"/>
      <c r="C27" s="171"/>
      <c r="D27" s="171"/>
      <c r="E27" s="171"/>
      <c r="F27" s="171"/>
      <c r="G27" s="171"/>
      <c r="H27" s="171"/>
      <c r="I27" s="171"/>
      <c r="J27" s="171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L18"/>
  <sheetViews>
    <sheetView zoomScalePageLayoutView="0" workbookViewId="0" topLeftCell="A7">
      <selection activeCell="H21" sqref="H21"/>
    </sheetView>
  </sheetViews>
  <sheetFormatPr defaultColWidth="9.140625" defaultRowHeight="15"/>
  <cols>
    <col min="2" max="2" width="34.00390625" style="0" customWidth="1"/>
    <col min="6" max="6" width="34.140625" style="0" customWidth="1"/>
    <col min="9" max="9" width="46.8515625" style="0" customWidth="1"/>
  </cols>
  <sheetData>
    <row r="1" spans="2:9" ht="15">
      <c r="B1" s="286" t="s">
        <v>177</v>
      </c>
      <c r="C1" s="286"/>
      <c r="D1" s="286"/>
      <c r="E1" s="286"/>
      <c r="F1" s="286"/>
      <c r="G1" s="286"/>
      <c r="H1" s="286"/>
      <c r="I1" s="286"/>
    </row>
    <row r="2" spans="2:9" ht="15">
      <c r="B2" s="21"/>
      <c r="C2" s="21"/>
      <c r="D2" s="21"/>
      <c r="E2" s="21"/>
      <c r="F2" s="21"/>
      <c r="G2" s="21"/>
      <c r="H2" s="21"/>
      <c r="I2" s="21"/>
    </row>
    <row r="3" spans="2:9" ht="15">
      <c r="B3" s="7" t="s">
        <v>0</v>
      </c>
      <c r="C3" s="192" t="str">
        <f>'Т1.1.'!D4</f>
        <v>ООО "ГазТехСервис"</v>
      </c>
      <c r="D3" s="192"/>
      <c r="E3" s="192"/>
      <c r="F3" s="192"/>
      <c r="G3" s="192"/>
      <c r="H3" s="192"/>
      <c r="I3" s="192"/>
    </row>
    <row r="4" spans="2:9" ht="15">
      <c r="B4" s="7" t="s">
        <v>28</v>
      </c>
      <c r="C4" s="192">
        <f>'Т1.1.'!D5</f>
        <v>7017134397</v>
      </c>
      <c r="D4" s="192"/>
      <c r="E4" s="192"/>
      <c r="F4" s="192"/>
      <c r="G4" s="192"/>
      <c r="H4" s="192"/>
      <c r="I4" s="192"/>
    </row>
    <row r="5" spans="2:9" ht="15">
      <c r="B5" s="7" t="s">
        <v>29</v>
      </c>
      <c r="C5" s="192">
        <f>'Т1.1.'!D6</f>
        <v>701701001</v>
      </c>
      <c r="D5" s="192"/>
      <c r="E5" s="192"/>
      <c r="F5" s="192"/>
      <c r="G5" s="192"/>
      <c r="H5" s="192"/>
      <c r="I5" s="192"/>
    </row>
    <row r="6" spans="2:9" ht="15">
      <c r="B6" s="7" t="s">
        <v>75</v>
      </c>
      <c r="C6" s="192" t="s">
        <v>184</v>
      </c>
      <c r="D6" s="192"/>
      <c r="E6" s="192"/>
      <c r="F6" s="192"/>
      <c r="G6" s="192"/>
      <c r="H6" s="192"/>
      <c r="I6" s="192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63" customHeight="1">
      <c r="B8" s="12" t="s">
        <v>79</v>
      </c>
      <c r="C8" s="287" t="s">
        <v>187</v>
      </c>
      <c r="D8" s="288"/>
      <c r="E8" s="288"/>
      <c r="F8" s="288"/>
      <c r="G8" s="288"/>
      <c r="H8" s="288"/>
      <c r="I8" s="289"/>
    </row>
    <row r="9" spans="2:9" ht="28.5" customHeight="1">
      <c r="B9" s="13" t="s">
        <v>33</v>
      </c>
      <c r="C9" s="251" t="s">
        <v>188</v>
      </c>
      <c r="D9" s="251"/>
      <c r="E9" s="251"/>
      <c r="F9" s="251"/>
      <c r="G9" s="251"/>
      <c r="H9" s="251"/>
      <c r="I9" s="251"/>
    </row>
    <row r="10" spans="2:9" ht="27" customHeight="1">
      <c r="B10" s="13" t="s">
        <v>32</v>
      </c>
      <c r="C10" s="251" t="s">
        <v>189</v>
      </c>
      <c r="D10" s="251"/>
      <c r="E10" s="251"/>
      <c r="F10" s="251"/>
      <c r="G10" s="251"/>
      <c r="H10" s="251"/>
      <c r="I10" s="251"/>
    </row>
    <row r="11" spans="2:9" ht="28.5" customHeight="1">
      <c r="B11" s="13" t="s">
        <v>30</v>
      </c>
      <c r="C11" s="290" t="s">
        <v>190</v>
      </c>
      <c r="D11" s="251"/>
      <c r="E11" s="251"/>
      <c r="F11" s="251"/>
      <c r="G11" s="251"/>
      <c r="H11" s="251"/>
      <c r="I11" s="251"/>
    </row>
    <row r="12" spans="2:9" ht="27" customHeight="1">
      <c r="B12" s="13" t="s">
        <v>31</v>
      </c>
      <c r="C12" s="251" t="s">
        <v>182</v>
      </c>
      <c r="D12" s="251"/>
      <c r="E12" s="251"/>
      <c r="F12" s="251"/>
      <c r="G12" s="251"/>
      <c r="H12" s="251"/>
      <c r="I12" s="251"/>
    </row>
    <row r="14" spans="2:12" ht="22.5" customHeight="1">
      <c r="B14" s="268" t="s">
        <v>59</v>
      </c>
      <c r="C14" s="269"/>
      <c r="D14" s="269"/>
      <c r="E14" s="269"/>
      <c r="F14" s="269"/>
      <c r="G14" s="269"/>
      <c r="H14" s="269"/>
      <c r="I14" s="270"/>
      <c r="J14" s="277" t="s">
        <v>178</v>
      </c>
      <c r="K14" s="278"/>
      <c r="L14" s="279"/>
    </row>
    <row r="15" spans="2:12" ht="27" customHeight="1">
      <c r="B15" s="271" t="s">
        <v>60</v>
      </c>
      <c r="C15" s="272"/>
      <c r="D15" s="272"/>
      <c r="E15" s="272"/>
      <c r="F15" s="272"/>
      <c r="G15" s="272"/>
      <c r="H15" s="272"/>
      <c r="I15" s="273"/>
      <c r="J15" s="280"/>
      <c r="K15" s="281"/>
      <c r="L15" s="282"/>
    </row>
    <row r="16" spans="2:12" ht="57.75" customHeight="1">
      <c r="B16" s="274" t="s">
        <v>80</v>
      </c>
      <c r="C16" s="275"/>
      <c r="D16" s="275"/>
      <c r="E16" s="275"/>
      <c r="F16" s="275"/>
      <c r="G16" s="275"/>
      <c r="H16" s="275"/>
      <c r="I16" s="276"/>
      <c r="J16" s="283"/>
      <c r="K16" s="284"/>
      <c r="L16" s="285"/>
    </row>
    <row r="18" spans="2:9" ht="32.25" customHeight="1">
      <c r="B18" s="171" t="s">
        <v>111</v>
      </c>
      <c r="C18" s="171"/>
      <c r="D18" s="171"/>
      <c r="E18" s="171"/>
      <c r="F18" s="171"/>
      <c r="G18" s="171"/>
      <c r="H18" s="171"/>
      <c r="I18" s="171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ivanmak@sib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10">
      <selection activeCell="D16" sqref="D16:D17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11.28125" style="0" customWidth="1"/>
    <col min="5" max="5" width="11.140625" style="0" customWidth="1"/>
    <col min="6" max="6" width="11.421875" style="0" customWidth="1"/>
    <col min="7" max="7" width="13.57421875" style="0" customWidth="1"/>
    <col min="8" max="8" width="13.28125" style="0" customWidth="1"/>
    <col min="9" max="9" width="11.28125" style="0" customWidth="1"/>
  </cols>
  <sheetData>
    <row r="2" spans="2:9" ht="23.25" customHeight="1">
      <c r="B2" s="124" t="s">
        <v>168</v>
      </c>
      <c r="C2" s="124"/>
      <c r="D2" s="124"/>
      <c r="E2" s="124"/>
      <c r="F2" s="124"/>
      <c r="G2" s="124"/>
      <c r="H2" s="124"/>
      <c r="I2" s="124"/>
    </row>
    <row r="3" spans="2:9" ht="9" customHeight="1" thickBot="1">
      <c r="B3" s="36"/>
      <c r="C3" s="36"/>
      <c r="D3" s="36"/>
      <c r="E3" s="36"/>
      <c r="F3" s="36"/>
      <c r="G3" s="36"/>
      <c r="H3" s="36"/>
      <c r="I3" s="36"/>
    </row>
    <row r="4" spans="2:9" ht="15.75" thickTop="1">
      <c r="B4" s="129" t="s">
        <v>0</v>
      </c>
      <c r="C4" s="130"/>
      <c r="D4" s="131" t="s">
        <v>179</v>
      </c>
      <c r="E4" s="131"/>
      <c r="F4" s="131"/>
      <c r="G4" s="131"/>
      <c r="H4" s="131"/>
      <c r="I4" s="132"/>
    </row>
    <row r="5" spans="2:9" ht="15">
      <c r="B5" s="125" t="s">
        <v>28</v>
      </c>
      <c r="C5" s="126"/>
      <c r="D5" s="127">
        <v>7017134397</v>
      </c>
      <c r="E5" s="127"/>
      <c r="F5" s="127"/>
      <c r="G5" s="127"/>
      <c r="H5" s="127"/>
      <c r="I5" s="128"/>
    </row>
    <row r="6" spans="2:9" ht="15">
      <c r="B6" s="125" t="s">
        <v>29</v>
      </c>
      <c r="C6" s="126"/>
      <c r="D6" s="127">
        <v>701701001</v>
      </c>
      <c r="E6" s="127"/>
      <c r="F6" s="127"/>
      <c r="G6" s="127"/>
      <c r="H6" s="127"/>
      <c r="I6" s="128"/>
    </row>
    <row r="7" spans="2:9" ht="15.75" thickBot="1">
      <c r="B7" s="166" t="s">
        <v>61</v>
      </c>
      <c r="C7" s="167"/>
      <c r="D7" s="168" t="s">
        <v>181</v>
      </c>
      <c r="E7" s="127"/>
      <c r="F7" s="127"/>
      <c r="G7" s="127"/>
      <c r="H7" s="127"/>
      <c r="I7" s="128"/>
    </row>
    <row r="8" spans="1:9" ht="15.75" thickTop="1">
      <c r="A8" s="134"/>
      <c r="B8" s="157" t="s">
        <v>161</v>
      </c>
      <c r="C8" s="158"/>
      <c r="D8" s="135" t="s">
        <v>253</v>
      </c>
      <c r="E8" s="136"/>
      <c r="F8" s="136"/>
      <c r="G8" s="136"/>
      <c r="H8" s="136"/>
      <c r="I8" s="137"/>
    </row>
    <row r="9" spans="1:9" ht="15">
      <c r="A9" s="134"/>
      <c r="B9" s="148"/>
      <c r="C9" s="149"/>
      <c r="D9" s="138"/>
      <c r="E9" s="139"/>
      <c r="F9" s="139"/>
      <c r="G9" s="139"/>
      <c r="H9" s="139"/>
      <c r="I9" s="140"/>
    </row>
    <row r="10" spans="2:9" ht="15">
      <c r="B10" s="148" t="s">
        <v>25</v>
      </c>
      <c r="C10" s="149"/>
      <c r="D10" s="150" t="s">
        <v>252</v>
      </c>
      <c r="E10" s="150"/>
      <c r="F10" s="150"/>
      <c r="G10" s="150"/>
      <c r="H10" s="150"/>
      <c r="I10" s="151"/>
    </row>
    <row r="11" spans="2:9" ht="15">
      <c r="B11" s="148" t="s">
        <v>64</v>
      </c>
      <c r="C11" s="149"/>
      <c r="D11" s="150" t="s">
        <v>251</v>
      </c>
      <c r="E11" s="150"/>
      <c r="F11" s="150"/>
      <c r="G11" s="150"/>
      <c r="H11" s="150"/>
      <c r="I11" s="151"/>
    </row>
    <row r="12" spans="2:9" ht="15.75" thickBot="1">
      <c r="B12" s="152" t="s">
        <v>1</v>
      </c>
      <c r="C12" s="153"/>
      <c r="D12" s="169" t="s">
        <v>180</v>
      </c>
      <c r="E12" s="146"/>
      <c r="F12" s="146"/>
      <c r="G12" s="146"/>
      <c r="H12" s="146"/>
      <c r="I12" s="147"/>
    </row>
    <row r="13" spans="2:9" ht="16.5" thickBot="1" thickTop="1">
      <c r="B13" s="154" t="s">
        <v>42</v>
      </c>
      <c r="C13" s="154"/>
      <c r="D13" s="154"/>
      <c r="E13" s="154"/>
      <c r="F13" s="154"/>
      <c r="G13" s="154"/>
      <c r="H13" s="154"/>
      <c r="I13" s="154"/>
    </row>
    <row r="14" spans="2:9" ht="15" customHeight="1" thickBot="1" thickTop="1">
      <c r="B14" s="155" t="s">
        <v>36</v>
      </c>
      <c r="C14" s="155"/>
      <c r="D14" s="155" t="s">
        <v>18</v>
      </c>
      <c r="E14" s="155" t="s">
        <v>23</v>
      </c>
      <c r="F14" s="155"/>
      <c r="G14" s="155"/>
      <c r="H14" s="155"/>
      <c r="I14" s="155" t="s">
        <v>26</v>
      </c>
    </row>
    <row r="15" spans="2:9" ht="49.5" customHeight="1" thickBot="1" thickTop="1">
      <c r="B15" s="155"/>
      <c r="C15" s="155"/>
      <c r="D15" s="155"/>
      <c r="E15" s="41" t="s">
        <v>19</v>
      </c>
      <c r="F15" s="41" t="s">
        <v>20</v>
      </c>
      <c r="G15" s="41" t="s">
        <v>21</v>
      </c>
      <c r="H15" s="41" t="s">
        <v>22</v>
      </c>
      <c r="I15" s="155"/>
    </row>
    <row r="16" spans="2:9" ht="16.5" thickBot="1" thickTop="1">
      <c r="B16" s="156" t="s">
        <v>34</v>
      </c>
      <c r="C16" s="37" t="s">
        <v>24</v>
      </c>
      <c r="D16" s="45">
        <v>2286.13</v>
      </c>
      <c r="E16" s="38" t="s">
        <v>182</v>
      </c>
      <c r="F16" s="38" t="s">
        <v>182</v>
      </c>
      <c r="G16" s="38" t="s">
        <v>182</v>
      </c>
      <c r="H16" s="38" t="s">
        <v>182</v>
      </c>
      <c r="I16" s="39" t="s">
        <v>182</v>
      </c>
    </row>
    <row r="17" spans="2:9" ht="16.5" thickBot="1" thickTop="1">
      <c r="B17" s="156"/>
      <c r="C17" s="40" t="s">
        <v>41</v>
      </c>
      <c r="D17" s="45">
        <v>1896.07</v>
      </c>
      <c r="E17" s="38" t="s">
        <v>182</v>
      </c>
      <c r="F17" s="38" t="s">
        <v>182</v>
      </c>
      <c r="G17" s="38" t="s">
        <v>182</v>
      </c>
      <c r="H17" s="38" t="s">
        <v>182</v>
      </c>
      <c r="I17" s="38" t="s">
        <v>182</v>
      </c>
    </row>
    <row r="18" spans="2:9" ht="16.5" thickBot="1" thickTop="1">
      <c r="B18" s="161" t="s">
        <v>35</v>
      </c>
      <c r="C18" s="37" t="s">
        <v>24</v>
      </c>
      <c r="D18" s="45">
        <v>2286.13</v>
      </c>
      <c r="E18" s="38" t="s">
        <v>182</v>
      </c>
      <c r="F18" s="38" t="s">
        <v>182</v>
      </c>
      <c r="G18" s="38" t="s">
        <v>182</v>
      </c>
      <c r="H18" s="38" t="s">
        <v>182</v>
      </c>
      <c r="I18" s="38" t="s">
        <v>182</v>
      </c>
    </row>
    <row r="19" spans="2:9" ht="27" thickBot="1" thickTop="1">
      <c r="B19" s="161"/>
      <c r="C19" s="37" t="s">
        <v>41</v>
      </c>
      <c r="D19" s="45">
        <v>1896.07</v>
      </c>
      <c r="E19" s="38" t="s">
        <v>182</v>
      </c>
      <c r="F19" s="38" t="s">
        <v>182</v>
      </c>
      <c r="G19" s="38" t="s">
        <v>182</v>
      </c>
      <c r="H19" s="38" t="s">
        <v>182</v>
      </c>
      <c r="I19" s="38" t="s">
        <v>182</v>
      </c>
    </row>
    <row r="20" spans="2:9" ht="16.5" thickBot="1" thickTop="1">
      <c r="B20" s="141" t="s">
        <v>77</v>
      </c>
      <c r="C20" s="141"/>
      <c r="D20" s="141"/>
      <c r="E20" s="141"/>
      <c r="F20" s="141"/>
      <c r="G20" s="141"/>
      <c r="H20" s="141"/>
      <c r="I20" s="141"/>
    </row>
    <row r="21" spans="2:9" ht="16.5" thickBot="1" thickTop="1">
      <c r="B21" s="156" t="s">
        <v>34</v>
      </c>
      <c r="C21" s="37" t="s">
        <v>43</v>
      </c>
      <c r="D21" s="38" t="s">
        <v>182</v>
      </c>
      <c r="E21" s="38" t="s">
        <v>182</v>
      </c>
      <c r="F21" s="38" t="s">
        <v>182</v>
      </c>
      <c r="G21" s="38" t="s">
        <v>182</v>
      </c>
      <c r="H21" s="38" t="s">
        <v>182</v>
      </c>
      <c r="I21" s="39" t="s">
        <v>182</v>
      </c>
    </row>
    <row r="22" spans="2:9" ht="16.5" thickBot="1" thickTop="1">
      <c r="B22" s="156"/>
      <c r="C22" s="40" t="s">
        <v>44</v>
      </c>
      <c r="D22" s="38" t="s">
        <v>182</v>
      </c>
      <c r="E22" s="38" t="s">
        <v>182</v>
      </c>
      <c r="F22" s="38" t="s">
        <v>182</v>
      </c>
      <c r="G22" s="38" t="s">
        <v>182</v>
      </c>
      <c r="H22" s="38" t="s">
        <v>182</v>
      </c>
      <c r="I22" s="38" t="s">
        <v>182</v>
      </c>
    </row>
    <row r="23" spans="2:9" ht="16.5" thickBot="1" thickTop="1">
      <c r="B23" s="161" t="s">
        <v>35</v>
      </c>
      <c r="C23" s="37" t="s">
        <v>43</v>
      </c>
      <c r="D23" s="38" t="s">
        <v>182</v>
      </c>
      <c r="E23" s="38" t="s">
        <v>182</v>
      </c>
      <c r="F23" s="38" t="s">
        <v>182</v>
      </c>
      <c r="G23" s="38" t="s">
        <v>182</v>
      </c>
      <c r="H23" s="38" t="s">
        <v>182</v>
      </c>
      <c r="I23" s="38" t="s">
        <v>182</v>
      </c>
    </row>
    <row r="24" spans="2:9" ht="16.5" thickBot="1" thickTop="1">
      <c r="B24" s="161"/>
      <c r="C24" s="37" t="s">
        <v>44</v>
      </c>
      <c r="D24" s="38" t="s">
        <v>182</v>
      </c>
      <c r="E24" s="38" t="s">
        <v>182</v>
      </c>
      <c r="F24" s="38" t="s">
        <v>182</v>
      </c>
      <c r="G24" s="38" t="s">
        <v>182</v>
      </c>
      <c r="H24" s="38" t="s">
        <v>182</v>
      </c>
      <c r="I24" s="38" t="s">
        <v>182</v>
      </c>
    </row>
    <row r="25" spans="2:9" ht="16.5" thickBot="1" thickTop="1">
      <c r="B25" s="141" t="s">
        <v>78</v>
      </c>
      <c r="C25" s="141"/>
      <c r="D25" s="141"/>
      <c r="E25" s="141"/>
      <c r="F25" s="141"/>
      <c r="G25" s="141"/>
      <c r="H25" s="141"/>
      <c r="I25" s="141"/>
    </row>
    <row r="26" spans="2:9" ht="16.5" thickBot="1" thickTop="1">
      <c r="B26" s="161" t="s">
        <v>34</v>
      </c>
      <c r="C26" s="37" t="s">
        <v>43</v>
      </c>
      <c r="D26" s="38" t="s">
        <v>182</v>
      </c>
      <c r="E26" s="38" t="s">
        <v>182</v>
      </c>
      <c r="F26" s="38" t="s">
        <v>182</v>
      </c>
      <c r="G26" s="38" t="s">
        <v>182</v>
      </c>
      <c r="H26" s="38" t="s">
        <v>182</v>
      </c>
      <c r="I26" s="39" t="s">
        <v>182</v>
      </c>
    </row>
    <row r="27" spans="2:9" ht="16.5" thickBot="1" thickTop="1">
      <c r="B27" s="161"/>
      <c r="C27" s="40" t="s">
        <v>44</v>
      </c>
      <c r="D27" s="38" t="s">
        <v>182</v>
      </c>
      <c r="E27" s="38" t="s">
        <v>182</v>
      </c>
      <c r="F27" s="38" t="s">
        <v>182</v>
      </c>
      <c r="G27" s="38" t="s">
        <v>182</v>
      </c>
      <c r="H27" s="38" t="s">
        <v>182</v>
      </c>
      <c r="I27" s="38" t="s">
        <v>182</v>
      </c>
    </row>
    <row r="28" spans="2:9" ht="16.5" thickBot="1" thickTop="1">
      <c r="B28" s="161" t="s">
        <v>35</v>
      </c>
      <c r="C28" s="37" t="s">
        <v>43</v>
      </c>
      <c r="D28" s="38" t="s">
        <v>182</v>
      </c>
      <c r="E28" s="38" t="s">
        <v>182</v>
      </c>
      <c r="F28" s="38" t="s">
        <v>182</v>
      </c>
      <c r="G28" s="38" t="s">
        <v>182</v>
      </c>
      <c r="H28" s="38" t="s">
        <v>182</v>
      </c>
      <c r="I28" s="38" t="s">
        <v>182</v>
      </c>
    </row>
    <row r="29" spans="2:9" ht="16.5" thickBot="1" thickTop="1">
      <c r="B29" s="161"/>
      <c r="C29" s="37" t="s">
        <v>44</v>
      </c>
      <c r="D29" s="38" t="s">
        <v>182</v>
      </c>
      <c r="E29" s="38" t="s">
        <v>182</v>
      </c>
      <c r="F29" s="38" t="s">
        <v>182</v>
      </c>
      <c r="G29" s="38" t="s">
        <v>182</v>
      </c>
      <c r="H29" s="38" t="s">
        <v>182</v>
      </c>
      <c r="I29" s="38" t="s">
        <v>182</v>
      </c>
    </row>
    <row r="30" spans="2:9" ht="25.5" customHeight="1" thickBot="1" thickTop="1">
      <c r="B30" s="42"/>
      <c r="C30" s="42"/>
      <c r="D30" s="42"/>
      <c r="E30" s="42"/>
      <c r="F30" s="42"/>
      <c r="G30" s="42"/>
      <c r="H30" s="42"/>
      <c r="I30" s="42"/>
    </row>
    <row r="31" spans="2:9" ht="15.75" thickTop="1">
      <c r="B31" s="129" t="s">
        <v>0</v>
      </c>
      <c r="C31" s="130"/>
      <c r="D31" s="159" t="str">
        <f>D4</f>
        <v>ООО "ГазТехСервис"</v>
      </c>
      <c r="E31" s="159"/>
      <c r="F31" s="159"/>
      <c r="G31" s="159"/>
      <c r="H31" s="159"/>
      <c r="I31" s="160"/>
    </row>
    <row r="32" spans="2:9" ht="15">
      <c r="B32" s="125" t="s">
        <v>28</v>
      </c>
      <c r="C32" s="126"/>
      <c r="D32" s="127">
        <f>D5</f>
        <v>7017134397</v>
      </c>
      <c r="E32" s="127"/>
      <c r="F32" s="127"/>
      <c r="G32" s="127"/>
      <c r="H32" s="127"/>
      <c r="I32" s="128"/>
    </row>
    <row r="33" spans="2:9" ht="15">
      <c r="B33" s="125" t="s">
        <v>29</v>
      </c>
      <c r="C33" s="126"/>
      <c r="D33" s="127">
        <f>D6</f>
        <v>701701001</v>
      </c>
      <c r="E33" s="127"/>
      <c r="F33" s="127"/>
      <c r="G33" s="127"/>
      <c r="H33" s="127"/>
      <c r="I33" s="128"/>
    </row>
    <row r="34" spans="2:9" ht="15.75" thickBot="1">
      <c r="B34" s="166" t="s">
        <v>61</v>
      </c>
      <c r="C34" s="167"/>
      <c r="D34" s="127" t="str">
        <f>D7</f>
        <v>636850, Зырянский район, село Зырянское, ул. Ленина, 7  
</v>
      </c>
      <c r="E34" s="127"/>
      <c r="F34" s="127"/>
      <c r="G34" s="127"/>
      <c r="H34" s="127"/>
      <c r="I34" s="128"/>
    </row>
    <row r="35" spans="1:9" ht="48.75" customHeight="1" thickTop="1">
      <c r="A35" s="19"/>
      <c r="B35" s="157" t="s">
        <v>162</v>
      </c>
      <c r="C35" s="158"/>
      <c r="D35" s="142" t="s">
        <v>182</v>
      </c>
      <c r="E35" s="142"/>
      <c r="F35" s="142"/>
      <c r="G35" s="142"/>
      <c r="H35" s="142"/>
      <c r="I35" s="143"/>
    </row>
    <row r="36" spans="2:9" ht="28.5" customHeight="1">
      <c r="B36" s="148" t="s">
        <v>25</v>
      </c>
      <c r="C36" s="149"/>
      <c r="D36" s="150" t="s">
        <v>182</v>
      </c>
      <c r="E36" s="150"/>
      <c r="F36" s="150"/>
      <c r="G36" s="150"/>
      <c r="H36" s="150"/>
      <c r="I36" s="151"/>
    </row>
    <row r="37" spans="2:9" ht="16.5" customHeight="1">
      <c r="B37" s="148" t="s">
        <v>62</v>
      </c>
      <c r="C37" s="149"/>
      <c r="D37" s="150" t="s">
        <v>182</v>
      </c>
      <c r="E37" s="150"/>
      <c r="F37" s="150"/>
      <c r="G37" s="150"/>
      <c r="H37" s="150"/>
      <c r="I37" s="151"/>
    </row>
    <row r="38" spans="2:9" ht="16.5" customHeight="1" thickBot="1">
      <c r="B38" s="162" t="s">
        <v>1</v>
      </c>
      <c r="C38" s="163"/>
      <c r="D38" s="164" t="s">
        <v>182</v>
      </c>
      <c r="E38" s="164"/>
      <c r="F38" s="164"/>
      <c r="G38" s="164"/>
      <c r="H38" s="164"/>
      <c r="I38" s="165"/>
    </row>
    <row r="39" spans="2:9" ht="28.5" customHeight="1" thickBot="1" thickTop="1">
      <c r="B39" s="156" t="s">
        <v>63</v>
      </c>
      <c r="C39" s="156"/>
      <c r="D39" s="141" t="s">
        <v>182</v>
      </c>
      <c r="E39" s="141"/>
      <c r="F39" s="141"/>
      <c r="G39" s="141"/>
      <c r="H39" s="141"/>
      <c r="I39" s="141"/>
    </row>
    <row r="40" spans="2:9" ht="28.5" customHeight="1" thickBot="1" thickTop="1">
      <c r="B40" s="42"/>
      <c r="C40" s="42"/>
      <c r="D40" s="42"/>
      <c r="E40" s="42"/>
      <c r="F40" s="42"/>
      <c r="G40" s="42"/>
      <c r="H40" s="42"/>
      <c r="I40" s="42"/>
    </row>
    <row r="41" spans="2:9" ht="15.75" thickTop="1">
      <c r="B41" s="129" t="s">
        <v>0</v>
      </c>
      <c r="C41" s="130"/>
      <c r="D41" s="159" t="str">
        <f>D31</f>
        <v>ООО "ГазТехСервис"</v>
      </c>
      <c r="E41" s="159"/>
      <c r="F41" s="159"/>
      <c r="G41" s="159"/>
      <c r="H41" s="159"/>
      <c r="I41" s="160"/>
    </row>
    <row r="42" spans="2:9" ht="15">
      <c r="B42" s="125" t="s">
        <v>28</v>
      </c>
      <c r="C42" s="126"/>
      <c r="D42" s="127">
        <f>D32</f>
        <v>7017134397</v>
      </c>
      <c r="E42" s="127"/>
      <c r="F42" s="127"/>
      <c r="G42" s="127"/>
      <c r="H42" s="127"/>
      <c r="I42" s="128"/>
    </row>
    <row r="43" spans="2:9" ht="15">
      <c r="B43" s="125" t="s">
        <v>29</v>
      </c>
      <c r="C43" s="126"/>
      <c r="D43" s="127">
        <f>D33</f>
        <v>701701001</v>
      </c>
      <c r="E43" s="127"/>
      <c r="F43" s="127"/>
      <c r="G43" s="127"/>
      <c r="H43" s="127"/>
      <c r="I43" s="128"/>
    </row>
    <row r="44" spans="2:9" ht="15.75" thickBot="1">
      <c r="B44" s="166" t="s">
        <v>61</v>
      </c>
      <c r="C44" s="167"/>
      <c r="D44" s="127" t="str">
        <f>D34</f>
        <v>636850, Зырянский район, село Зырянское, ул. Ленина, 7  
</v>
      </c>
      <c r="E44" s="127"/>
      <c r="F44" s="127"/>
      <c r="G44" s="127"/>
      <c r="H44" s="127"/>
      <c r="I44" s="128"/>
    </row>
    <row r="45" spans="1:9" ht="30.75" customHeight="1" thickTop="1">
      <c r="A45" s="134"/>
      <c r="B45" s="157" t="s">
        <v>163</v>
      </c>
      <c r="C45" s="158"/>
      <c r="D45" s="142" t="s">
        <v>182</v>
      </c>
      <c r="E45" s="142"/>
      <c r="F45" s="142"/>
      <c r="G45" s="142"/>
      <c r="H45" s="142"/>
      <c r="I45" s="143"/>
    </row>
    <row r="46" spans="1:9" ht="15" customHeight="1">
      <c r="A46" s="134"/>
      <c r="B46" s="148"/>
      <c r="C46" s="149"/>
      <c r="D46" s="144"/>
      <c r="E46" s="144"/>
      <c r="F46" s="144"/>
      <c r="G46" s="144"/>
      <c r="H46" s="144"/>
      <c r="I46" s="145"/>
    </row>
    <row r="47" spans="2:9" ht="30.75" customHeight="1">
      <c r="B47" s="148" t="s">
        <v>25</v>
      </c>
      <c r="C47" s="149"/>
      <c r="D47" s="150" t="s">
        <v>182</v>
      </c>
      <c r="E47" s="150"/>
      <c r="F47" s="150"/>
      <c r="G47" s="150"/>
      <c r="H47" s="150"/>
      <c r="I47" s="151"/>
    </row>
    <row r="48" spans="2:9" ht="15">
      <c r="B48" s="148" t="s">
        <v>62</v>
      </c>
      <c r="C48" s="149"/>
      <c r="D48" s="150" t="s">
        <v>182</v>
      </c>
      <c r="E48" s="150"/>
      <c r="F48" s="150"/>
      <c r="G48" s="150"/>
      <c r="H48" s="150"/>
      <c r="I48" s="151"/>
    </row>
    <row r="49" spans="2:9" ht="15.75" thickBot="1">
      <c r="B49" s="152" t="s">
        <v>1</v>
      </c>
      <c r="C49" s="153"/>
      <c r="D49" s="146" t="s">
        <v>182</v>
      </c>
      <c r="E49" s="146"/>
      <c r="F49" s="146"/>
      <c r="G49" s="146"/>
      <c r="H49" s="146"/>
      <c r="I49" s="147"/>
    </row>
    <row r="50" spans="2:9" ht="28.5" customHeight="1" thickBot="1" thickTop="1">
      <c r="B50" s="156" t="s">
        <v>27</v>
      </c>
      <c r="C50" s="156"/>
      <c r="D50" s="141" t="s">
        <v>182</v>
      </c>
      <c r="E50" s="141"/>
      <c r="F50" s="141"/>
      <c r="G50" s="141"/>
      <c r="H50" s="141"/>
      <c r="I50" s="141"/>
    </row>
    <row r="51" spans="2:9" ht="15.75" thickTop="1">
      <c r="B51" s="42"/>
      <c r="C51" s="42"/>
      <c r="D51" s="42"/>
      <c r="E51" s="42"/>
      <c r="F51" s="42"/>
      <c r="G51" s="42"/>
      <c r="H51" s="42"/>
      <c r="I51" s="42"/>
    </row>
    <row r="52" spans="2:9" ht="31.5" customHeight="1">
      <c r="B52" s="133" t="s">
        <v>81</v>
      </c>
      <c r="C52" s="133"/>
      <c r="D52" s="133"/>
      <c r="E52" s="133"/>
      <c r="F52" s="133"/>
      <c r="G52" s="133"/>
      <c r="H52" s="133"/>
      <c r="I52" s="133"/>
    </row>
    <row r="53" spans="2:9" ht="51.75" customHeight="1">
      <c r="B53" s="133" t="s">
        <v>169</v>
      </c>
      <c r="C53" s="133"/>
      <c r="D53" s="133"/>
      <c r="E53" s="133"/>
      <c r="F53" s="133"/>
      <c r="G53" s="133"/>
      <c r="H53" s="133"/>
      <c r="I53" s="133"/>
    </row>
    <row r="54" spans="2:9" ht="15">
      <c r="B54" s="36"/>
      <c r="C54" s="36"/>
      <c r="D54" s="36"/>
      <c r="E54" s="36"/>
      <c r="F54" s="36"/>
      <c r="G54" s="36"/>
      <c r="H54" s="36"/>
      <c r="I54" s="36"/>
    </row>
  </sheetData>
  <sheetProtection/>
  <mergeCells count="70">
    <mergeCell ref="B35:C35"/>
    <mergeCell ref="B37:C37"/>
    <mergeCell ref="D37:I37"/>
    <mergeCell ref="B34:C34"/>
    <mergeCell ref="D34:I34"/>
    <mergeCell ref="B20:I20"/>
    <mergeCell ref="B23:B24"/>
    <mergeCell ref="B7:C7"/>
    <mergeCell ref="B33:C33"/>
    <mergeCell ref="D7:I7"/>
    <mergeCell ref="D12:I12"/>
    <mergeCell ref="B8:C9"/>
    <mergeCell ref="D32:I32"/>
    <mergeCell ref="B32:C32"/>
    <mergeCell ref="D14:D15"/>
    <mergeCell ref="E14:H14"/>
    <mergeCell ref="D10:I10"/>
    <mergeCell ref="B44:C44"/>
    <mergeCell ref="D44:I44"/>
    <mergeCell ref="B25:I25"/>
    <mergeCell ref="B26:B27"/>
    <mergeCell ref="B28:B29"/>
    <mergeCell ref="B42:C42"/>
    <mergeCell ref="D42:I42"/>
    <mergeCell ref="B36:C36"/>
    <mergeCell ref="D36:I36"/>
    <mergeCell ref="D43:I43"/>
    <mergeCell ref="B11:C11"/>
    <mergeCell ref="D33:I33"/>
    <mergeCell ref="B10:C10"/>
    <mergeCell ref="D11:I11"/>
    <mergeCell ref="I14:I15"/>
    <mergeCell ref="B21:B22"/>
    <mergeCell ref="B39:C39"/>
    <mergeCell ref="D39:I39"/>
    <mergeCell ref="B50:C50"/>
    <mergeCell ref="B18:B19"/>
    <mergeCell ref="B31:C31"/>
    <mergeCell ref="D31:I31"/>
    <mergeCell ref="B38:C38"/>
    <mergeCell ref="D38:I38"/>
    <mergeCell ref="B47:C47"/>
    <mergeCell ref="D47:I47"/>
    <mergeCell ref="B52:I52"/>
    <mergeCell ref="B12:C12"/>
    <mergeCell ref="B13:I13"/>
    <mergeCell ref="B14:C15"/>
    <mergeCell ref="B16:B17"/>
    <mergeCell ref="B45:C46"/>
    <mergeCell ref="B49:C49"/>
    <mergeCell ref="B43:C43"/>
    <mergeCell ref="B41:C41"/>
    <mergeCell ref="D41:I41"/>
    <mergeCell ref="B53:I53"/>
    <mergeCell ref="A8:A9"/>
    <mergeCell ref="D8:I9"/>
    <mergeCell ref="D50:I50"/>
    <mergeCell ref="D35:I35"/>
    <mergeCell ref="A45:A46"/>
    <mergeCell ref="D45:I46"/>
    <mergeCell ref="D49:I49"/>
    <mergeCell ref="B48:C48"/>
    <mergeCell ref="D48:I48"/>
    <mergeCell ref="B2:I2"/>
    <mergeCell ref="B5:C5"/>
    <mergeCell ref="B6:C6"/>
    <mergeCell ref="D5:I5"/>
    <mergeCell ref="D6:I6"/>
    <mergeCell ref="B4:C4"/>
    <mergeCell ref="D4:I4"/>
  </mergeCells>
  <hyperlinks>
    <hyperlink ref="D12" r:id="rId1" display="http://rec.tomsk.gov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5.7109375" style="0" customWidth="1"/>
    <col min="2" max="2" width="60.8515625" style="58" customWidth="1"/>
  </cols>
  <sheetData>
    <row r="2" spans="1:3" ht="36" customHeight="1" thickBot="1">
      <c r="A2" s="170" t="s">
        <v>191</v>
      </c>
      <c r="B2" s="170"/>
      <c r="C2" s="59"/>
    </row>
    <row r="3" spans="1:3" ht="15.75" thickTop="1">
      <c r="A3" s="66" t="s">
        <v>0</v>
      </c>
      <c r="B3" s="68" t="str">
        <f>'Т1.1.'!D4</f>
        <v>ООО "ГазТехСервис"</v>
      </c>
      <c r="C3" s="60"/>
    </row>
    <row r="4" spans="1:2" ht="15">
      <c r="A4" s="67" t="s">
        <v>28</v>
      </c>
      <c r="B4" s="69">
        <f>'Т1.1.'!D5</f>
        <v>7017134397</v>
      </c>
    </row>
    <row r="5" spans="1:2" ht="15">
      <c r="A5" s="67" t="s">
        <v>29</v>
      </c>
      <c r="B5" s="69">
        <f>'Т1.1.'!D6</f>
        <v>701701001</v>
      </c>
    </row>
    <row r="6" spans="1:2" ht="15.75" thickBot="1">
      <c r="A6" s="67" t="s">
        <v>68</v>
      </c>
      <c r="B6" s="70" t="str">
        <f>'Т1.1.'!D7</f>
        <v>636850, Зырянский район, село Зырянское, ул. Ленина, 7  
</v>
      </c>
    </row>
    <row r="7" spans="1:2" ht="75.75" thickTop="1">
      <c r="A7" s="61" t="s">
        <v>192</v>
      </c>
      <c r="B7" s="71" t="s">
        <v>182</v>
      </c>
    </row>
    <row r="8" spans="1:2" ht="30">
      <c r="A8" s="62" t="s">
        <v>25</v>
      </c>
      <c r="B8" s="57" t="s">
        <v>182</v>
      </c>
    </row>
    <row r="9" spans="1:2" ht="15">
      <c r="A9" s="63" t="s">
        <v>69</v>
      </c>
      <c r="B9" s="57">
        <v>2011</v>
      </c>
    </row>
    <row r="10" spans="1:2" ht="15.75" thickBot="1">
      <c r="A10" s="64" t="s">
        <v>1</v>
      </c>
      <c r="B10" s="72" t="s">
        <v>182</v>
      </c>
    </row>
    <row r="11" spans="1:2" ht="16.5" thickBot="1" thickTop="1">
      <c r="A11" s="65" t="s">
        <v>48</v>
      </c>
      <c r="B11" s="65" t="s">
        <v>6</v>
      </c>
    </row>
    <row r="12" spans="1:2" ht="52.5" customHeight="1" thickBot="1" thickTop="1">
      <c r="A12" s="6" t="s">
        <v>193</v>
      </c>
      <c r="B12" s="44" t="s">
        <v>182</v>
      </c>
    </row>
    <row r="13" ht="16.5" thickBot="1" thickTop="1"/>
    <row r="14" spans="1:3" ht="15.75" thickTop="1">
      <c r="A14" s="66" t="s">
        <v>0</v>
      </c>
      <c r="B14" s="68" t="str">
        <f>B3</f>
        <v>ООО "ГазТехСервис"</v>
      </c>
      <c r="C14" s="60"/>
    </row>
    <row r="15" spans="1:2" ht="15">
      <c r="A15" s="67" t="s">
        <v>28</v>
      </c>
      <c r="B15" s="69">
        <f>B4</f>
        <v>7017134397</v>
      </c>
    </row>
    <row r="16" spans="1:2" ht="15">
      <c r="A16" s="67" t="s">
        <v>29</v>
      </c>
      <c r="B16" s="69">
        <f>B5</f>
        <v>701701001</v>
      </c>
    </row>
    <row r="17" spans="1:2" ht="15.75" thickBot="1">
      <c r="A17" s="67" t="s">
        <v>68</v>
      </c>
      <c r="B17" s="70" t="str">
        <f>B6</f>
        <v>636850, Зырянский район, село Зырянское, ул. Ленина, 7  
</v>
      </c>
    </row>
    <row r="18" spans="1:2" ht="62.25" customHeight="1" thickTop="1">
      <c r="A18" s="61" t="s">
        <v>194</v>
      </c>
      <c r="B18" s="71" t="s">
        <v>182</v>
      </c>
    </row>
    <row r="19" spans="1:2" ht="30">
      <c r="A19" s="62" t="s">
        <v>25</v>
      </c>
      <c r="B19" s="57" t="s">
        <v>182</v>
      </c>
    </row>
    <row r="20" spans="1:2" ht="15">
      <c r="A20" s="63" t="s">
        <v>69</v>
      </c>
      <c r="B20" s="57">
        <v>2011</v>
      </c>
    </row>
    <row r="21" spans="1:2" ht="15.75" thickBot="1">
      <c r="A21" s="64" t="s">
        <v>1</v>
      </c>
      <c r="B21" s="72" t="s">
        <v>182</v>
      </c>
    </row>
    <row r="22" spans="1:2" ht="16.5" thickBot="1" thickTop="1">
      <c r="A22" s="65" t="s">
        <v>48</v>
      </c>
      <c r="B22" s="65" t="s">
        <v>6</v>
      </c>
    </row>
    <row r="23" spans="1:2" ht="42" customHeight="1" thickBot="1" thickTop="1">
      <c r="A23" s="6" t="s">
        <v>195</v>
      </c>
      <c r="B23" s="44" t="s">
        <v>182</v>
      </c>
    </row>
    <row r="24" ht="15.75" thickTop="1"/>
    <row r="25" spans="1:4" ht="36" customHeight="1">
      <c r="A25" s="171" t="s">
        <v>81</v>
      </c>
      <c r="B25" s="171"/>
      <c r="C25" s="18"/>
      <c r="D25" s="18"/>
    </row>
    <row r="26" spans="1:4" ht="60.75" customHeight="1">
      <c r="A26" s="171" t="s">
        <v>196</v>
      </c>
      <c r="B26" s="171"/>
      <c r="C26" s="18"/>
      <c r="D26" s="18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19" sqref="C19:D19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3.8515625" style="0" customWidth="1"/>
    <col min="4" max="4" width="35.140625" style="0" customWidth="1"/>
  </cols>
  <sheetData>
    <row r="1" ht="15">
      <c r="A1" s="1"/>
    </row>
    <row r="2" spans="1:4" ht="45.75" customHeight="1">
      <c r="A2" s="172" t="s">
        <v>170</v>
      </c>
      <c r="B2" s="173"/>
      <c r="C2" s="173"/>
      <c r="D2" s="173"/>
    </row>
    <row r="3" ht="15.75" thickBot="1"/>
    <row r="4" spans="1:4" ht="15.75" thickTop="1">
      <c r="A4" s="186" t="s">
        <v>0</v>
      </c>
      <c r="B4" s="187"/>
      <c r="C4" s="188" t="s">
        <v>179</v>
      </c>
      <c r="D4" s="189"/>
    </row>
    <row r="5" spans="1:4" ht="15">
      <c r="A5" s="190" t="s">
        <v>67</v>
      </c>
      <c r="B5" s="191"/>
      <c r="C5" s="192">
        <v>7017134397</v>
      </c>
      <c r="D5" s="193"/>
    </row>
    <row r="6" spans="1:4" ht="15">
      <c r="A6" s="190" t="s">
        <v>29</v>
      </c>
      <c r="B6" s="191"/>
      <c r="C6" s="192">
        <v>701701001</v>
      </c>
      <c r="D6" s="193"/>
    </row>
    <row r="7" spans="1:4" ht="15.75" thickBot="1">
      <c r="A7" s="190" t="s">
        <v>68</v>
      </c>
      <c r="B7" s="191"/>
      <c r="C7" s="192" t="s">
        <v>183</v>
      </c>
      <c r="D7" s="193"/>
    </row>
    <row r="8" spans="1:4" ht="29.25" customHeight="1" thickTop="1">
      <c r="A8" s="182" t="s">
        <v>65</v>
      </c>
      <c r="B8" s="183"/>
      <c r="C8" s="184" t="str">
        <f>'Т1.1.'!D8</f>
        <v>Приказ от 27 декабря 2010 года № 59/486 "О тарифе на тепловую энергию общества с ограниченной ответственностью "ГазТехСервис"</v>
      </c>
      <c r="D8" s="185"/>
    </row>
    <row r="9" spans="1:4" ht="32.25" customHeight="1">
      <c r="A9" s="178" t="s">
        <v>25</v>
      </c>
      <c r="B9" s="179"/>
      <c r="C9" s="180" t="str">
        <f>'Т1.1.'!D10</f>
        <v>Департамент тарифного регулирования и государственного заказа томской области</v>
      </c>
      <c r="D9" s="181"/>
    </row>
    <row r="10" spans="1:4" ht="15">
      <c r="A10" s="194" t="s">
        <v>69</v>
      </c>
      <c r="B10" s="195"/>
      <c r="C10" s="176" t="str">
        <f>'Т1.1.'!D11</f>
        <v>2011 год</v>
      </c>
      <c r="D10" s="177"/>
    </row>
    <row r="11" spans="1:4" ht="15.75" thickBot="1">
      <c r="A11" s="174" t="s">
        <v>1</v>
      </c>
      <c r="B11" s="175"/>
      <c r="C11" s="176" t="str">
        <f>'Т1.1.'!D12</f>
        <v>http://rec.tomsk.gov.ru</v>
      </c>
      <c r="D11" s="177"/>
    </row>
    <row r="12" spans="1:4" ht="16.5" thickBot="1" thickTop="1">
      <c r="A12" s="202" t="s">
        <v>48</v>
      </c>
      <c r="B12" s="202"/>
      <c r="C12" s="202" t="s">
        <v>6</v>
      </c>
      <c r="D12" s="202"/>
    </row>
    <row r="13" spans="1:5" ht="15" customHeight="1" thickBot="1" thickTop="1">
      <c r="A13" s="200" t="s">
        <v>66</v>
      </c>
      <c r="B13" s="200"/>
      <c r="C13" s="203">
        <f>'Т1.1.'!D16-'Т1.1.'!D17</f>
        <v>390.0600000000002</v>
      </c>
      <c r="D13" s="201"/>
      <c r="E13" s="120"/>
    </row>
    <row r="14" spans="1:5" ht="16.5" thickBot="1" thickTop="1">
      <c r="A14" s="200"/>
      <c r="B14" s="200"/>
      <c r="C14" s="201"/>
      <c r="D14" s="201"/>
      <c r="E14" s="120"/>
    </row>
    <row r="15" ht="29.25" customHeight="1" thickBot="1" thickTop="1"/>
    <row r="16" spans="1:4" ht="15.75" thickTop="1">
      <c r="A16" s="186" t="s">
        <v>0</v>
      </c>
      <c r="B16" s="204"/>
      <c r="C16" s="209" t="str">
        <f>C4</f>
        <v>ООО "ГазТехСервис"</v>
      </c>
      <c r="D16" s="210"/>
    </row>
    <row r="17" spans="1:4" ht="15">
      <c r="A17" s="190" t="s">
        <v>67</v>
      </c>
      <c r="B17" s="196"/>
      <c r="C17" s="197">
        <f>C5</f>
        <v>7017134397</v>
      </c>
      <c r="D17" s="198"/>
    </row>
    <row r="18" spans="1:4" ht="15">
      <c r="A18" s="190" t="s">
        <v>29</v>
      </c>
      <c r="B18" s="196"/>
      <c r="C18" s="197">
        <f>C6</f>
        <v>701701001</v>
      </c>
      <c r="D18" s="198"/>
    </row>
    <row r="19" spans="1:4" ht="15.75" thickBot="1">
      <c r="A19" s="190" t="s">
        <v>68</v>
      </c>
      <c r="B19" s="196"/>
      <c r="C19" s="207" t="str">
        <f>C7</f>
        <v>636850, Зырянский район, село Зырянское, ул. Ленина, 7 </v>
      </c>
      <c r="D19" s="208"/>
    </row>
    <row r="20" spans="1:4" ht="29.25" customHeight="1">
      <c r="A20" s="211" t="s">
        <v>72</v>
      </c>
      <c r="B20" s="212"/>
      <c r="C20" s="213" t="s">
        <v>182</v>
      </c>
      <c r="D20" s="214"/>
    </row>
    <row r="21" spans="1:4" ht="32.25" customHeight="1">
      <c r="A21" s="178" t="s">
        <v>25</v>
      </c>
      <c r="B21" s="179"/>
      <c r="C21" s="205" t="s">
        <v>182</v>
      </c>
      <c r="D21" s="206"/>
    </row>
    <row r="22" spans="1:4" ht="15">
      <c r="A22" s="194" t="s">
        <v>70</v>
      </c>
      <c r="B22" s="195"/>
      <c r="C22" s="205" t="s">
        <v>182</v>
      </c>
      <c r="D22" s="206"/>
    </row>
    <row r="23" spans="1:4" ht="15.75" thickBot="1">
      <c r="A23" s="194" t="s">
        <v>1</v>
      </c>
      <c r="B23" s="195"/>
      <c r="C23" s="205" t="s">
        <v>182</v>
      </c>
      <c r="D23" s="206"/>
    </row>
    <row r="24" spans="1:4" ht="16.5" thickBot="1" thickTop="1">
      <c r="A24" s="202" t="s">
        <v>48</v>
      </c>
      <c r="B24" s="202"/>
      <c r="C24" s="202" t="s">
        <v>6</v>
      </c>
      <c r="D24" s="202"/>
    </row>
    <row r="25" spans="1:4" ht="16.5" thickBot="1" thickTop="1">
      <c r="A25" s="200" t="s">
        <v>71</v>
      </c>
      <c r="B25" s="200"/>
      <c r="C25" s="201" t="s">
        <v>182</v>
      </c>
      <c r="D25" s="201"/>
    </row>
    <row r="26" spans="1:4" ht="16.5" thickBot="1" thickTop="1">
      <c r="A26" s="200"/>
      <c r="B26" s="200"/>
      <c r="C26" s="201"/>
      <c r="D26" s="201"/>
    </row>
    <row r="27" ht="15.75" thickTop="1"/>
    <row r="29" spans="1:9" ht="33" customHeight="1">
      <c r="A29" s="199" t="s">
        <v>81</v>
      </c>
      <c r="B29" s="199"/>
      <c r="C29" s="199"/>
      <c r="D29" s="199"/>
      <c r="E29" s="18"/>
      <c r="F29" s="18"/>
      <c r="G29" s="18"/>
      <c r="H29" s="18"/>
      <c r="I29" s="18"/>
    </row>
    <row r="30" spans="1:9" ht="64.5" customHeight="1">
      <c r="A30" s="199" t="s">
        <v>171</v>
      </c>
      <c r="B30" s="199"/>
      <c r="C30" s="199"/>
      <c r="D30" s="199"/>
      <c r="E30" s="18"/>
      <c r="F30" s="18"/>
      <c r="G30" s="18"/>
      <c r="H30" s="18"/>
      <c r="I30" s="18"/>
    </row>
  </sheetData>
  <sheetProtection/>
  <mergeCells count="43">
    <mergeCell ref="A12:B12"/>
    <mergeCell ref="C12:D12"/>
    <mergeCell ref="C16:D16"/>
    <mergeCell ref="C22:D22"/>
    <mergeCell ref="A20:B20"/>
    <mergeCell ref="C20:D20"/>
    <mergeCell ref="A21:B21"/>
    <mergeCell ref="C21:D21"/>
    <mergeCell ref="A17:B17"/>
    <mergeCell ref="A24:B24"/>
    <mergeCell ref="C24:D24"/>
    <mergeCell ref="A13:B14"/>
    <mergeCell ref="C13:D14"/>
    <mergeCell ref="A16:B16"/>
    <mergeCell ref="A23:B23"/>
    <mergeCell ref="C23:D23"/>
    <mergeCell ref="C17:D17"/>
    <mergeCell ref="A19:B19"/>
    <mergeCell ref="A18:B18"/>
    <mergeCell ref="C18:D18"/>
    <mergeCell ref="A29:D29"/>
    <mergeCell ref="A30:D30"/>
    <mergeCell ref="A25:B26"/>
    <mergeCell ref="C25:D26"/>
    <mergeCell ref="A22:B22"/>
    <mergeCell ref="C19:D19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B57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51.28125" style="0" customWidth="1"/>
    <col min="2" max="2" width="60.7109375" style="0" customWidth="1"/>
    <col min="3" max="3" width="9.140625" style="119" customWidth="1"/>
  </cols>
  <sheetData>
    <row r="2" spans="1:2" ht="36" customHeight="1">
      <c r="A2" s="172" t="s">
        <v>172</v>
      </c>
      <c r="B2" s="216"/>
    </row>
    <row r="3" ht="14.25" customHeight="1"/>
    <row r="4" spans="1:2" ht="15">
      <c r="A4" s="7" t="s">
        <v>0</v>
      </c>
      <c r="B4" s="43" t="str">
        <f>'Т1.1.'!D4</f>
        <v>ООО "ГазТехСервис"</v>
      </c>
    </row>
    <row r="5" spans="1:2" ht="15">
      <c r="A5" s="7" t="s">
        <v>28</v>
      </c>
      <c r="B5" s="43">
        <f>'Т1.1.'!D5</f>
        <v>7017134397</v>
      </c>
    </row>
    <row r="6" spans="1:2" ht="15">
      <c r="A6" s="7" t="s">
        <v>29</v>
      </c>
      <c r="B6" s="43">
        <f>'Т1.1.'!D6</f>
        <v>701701001</v>
      </c>
    </row>
    <row r="7" spans="1:2" ht="18" customHeight="1">
      <c r="A7" s="7" t="s">
        <v>68</v>
      </c>
      <c r="B7" s="46" t="s">
        <v>184</v>
      </c>
    </row>
    <row r="8" spans="1:2" ht="15">
      <c r="A8" s="7" t="s">
        <v>73</v>
      </c>
      <c r="B8" s="43" t="str">
        <f>'Т1.1.'!D11</f>
        <v>2011 год</v>
      </c>
    </row>
    <row r="10" ht="14.25" customHeight="1" thickBot="1"/>
    <row r="11" spans="1:2" ht="16.5" thickBot="1" thickTop="1">
      <c r="A11" s="8" t="s">
        <v>5</v>
      </c>
      <c r="B11" s="9" t="s">
        <v>6</v>
      </c>
    </row>
    <row r="12" spans="1:2" ht="31.5" customHeight="1" thickBot="1" thickTop="1">
      <c r="A12" s="28" t="s">
        <v>82</v>
      </c>
      <c r="B12" s="44" t="s">
        <v>185</v>
      </c>
    </row>
    <row r="13" spans="1:2" ht="16.5" thickBot="1" thickTop="1">
      <c r="A13" s="28" t="s">
        <v>83</v>
      </c>
      <c r="B13" s="48">
        <f>'[1]Тепло ГТС'!$F$55/1000</f>
        <v>42122.86004998</v>
      </c>
    </row>
    <row r="14" spans="1:2" ht="48.75" customHeight="1" thickTop="1">
      <c r="A14" s="22" t="s">
        <v>84</v>
      </c>
      <c r="B14" s="51">
        <f>'[1]Тепло ГТС'!$F$54/1000</f>
        <v>40117.00956998</v>
      </c>
    </row>
    <row r="15" spans="1:2" ht="30">
      <c r="A15" s="23" t="s">
        <v>45</v>
      </c>
      <c r="B15" s="49"/>
    </row>
    <row r="16" spans="1:2" ht="15">
      <c r="A16" s="23" t="s">
        <v>156</v>
      </c>
      <c r="B16" s="49">
        <f>'[1]Тепло ГТС'!$F$14/1000</f>
        <v>19262.9142</v>
      </c>
    </row>
    <row r="17" spans="1:2" ht="45">
      <c r="A17" s="23" t="s">
        <v>47</v>
      </c>
      <c r="B17" s="49">
        <f>'[1]Тепло ГТС'!$F$15/1000</f>
        <v>4553.65861</v>
      </c>
    </row>
    <row r="18" spans="1:2" ht="15">
      <c r="A18" s="24" t="s">
        <v>74</v>
      </c>
      <c r="B18" s="49">
        <f>4.2</f>
        <v>4.2</v>
      </c>
    </row>
    <row r="19" spans="1:2" ht="15">
      <c r="A19" s="24" t="s">
        <v>49</v>
      </c>
      <c r="B19" s="121">
        <f>B17/B18</f>
        <v>1084.204430952381</v>
      </c>
    </row>
    <row r="20" spans="1:2" ht="35.25" customHeight="1">
      <c r="A20" s="23" t="s">
        <v>50</v>
      </c>
      <c r="B20" s="49" t="s">
        <v>182</v>
      </c>
    </row>
    <row r="21" spans="1:2" ht="30">
      <c r="A21" s="23" t="s">
        <v>51</v>
      </c>
      <c r="B21" s="49">
        <v>0</v>
      </c>
    </row>
    <row r="22" spans="1:2" ht="45">
      <c r="A22" s="23" t="s">
        <v>52</v>
      </c>
      <c r="B22" s="49">
        <f>('[1]Тепло ГТС'!$F$16+'[1]Тепло ГТС'!$F$18+'[1]Тепло ГТС'!$F$19)/1000</f>
        <v>8393.79758998</v>
      </c>
    </row>
    <row r="23" spans="1:2" ht="45">
      <c r="A23" s="23" t="s">
        <v>53</v>
      </c>
      <c r="B23" s="49">
        <f>'[1]Тепло ГТС'!$F$21/1000</f>
        <v>0</v>
      </c>
    </row>
    <row r="24" spans="1:2" ht="30">
      <c r="A24" s="23" t="s">
        <v>54</v>
      </c>
      <c r="B24" s="49" t="str">
        <f>B25</f>
        <v>-</v>
      </c>
    </row>
    <row r="25" spans="1:2" ht="30">
      <c r="A25" s="25" t="s">
        <v>55</v>
      </c>
      <c r="B25" s="49" t="s">
        <v>182</v>
      </c>
    </row>
    <row r="26" spans="1:2" ht="30">
      <c r="A26" s="23" t="s">
        <v>56</v>
      </c>
      <c r="B26" s="49">
        <f>'[1]Тепло ГТС'!$F$48/1000</f>
        <v>3217.54931</v>
      </c>
    </row>
    <row r="27" spans="1:2" ht="30">
      <c r="A27" s="25" t="s">
        <v>57</v>
      </c>
      <c r="B27" s="49"/>
    </row>
    <row r="28" spans="1:2" ht="30">
      <c r="A28" s="23" t="s">
        <v>58</v>
      </c>
      <c r="B28" s="49">
        <f>'[1]Тепло ГТС'!$F$6/1000</f>
        <v>2140.69104</v>
      </c>
    </row>
    <row r="29" spans="1:2" ht="63" thickBot="1">
      <c r="A29" s="26" t="s">
        <v>157</v>
      </c>
      <c r="B29" s="50">
        <f>'[1]Тепло ГТС'!$F$8/1000</f>
        <v>1796.8793799999999</v>
      </c>
    </row>
    <row r="30" spans="1:2" ht="31.5" thickBot="1" thickTop="1">
      <c r="A30" s="27" t="s">
        <v>85</v>
      </c>
      <c r="B30" s="52"/>
    </row>
    <row r="31" spans="1:2" ht="15.75" thickTop="1">
      <c r="A31" s="22" t="s">
        <v>86</v>
      </c>
      <c r="B31" s="51">
        <f>'[1]Тепло ГТС'!$F$56/1000</f>
        <v>2005.85048</v>
      </c>
    </row>
    <row r="32" spans="1:2" ht="91.5" customHeight="1" thickBot="1">
      <c r="A32" s="26" t="s">
        <v>7</v>
      </c>
      <c r="B32" s="50"/>
    </row>
    <row r="33" spans="1:2" ht="30.75" thickTop="1">
      <c r="A33" s="22" t="s">
        <v>87</v>
      </c>
      <c r="B33" s="51"/>
    </row>
    <row r="34" spans="1:2" ht="30.75" thickBot="1">
      <c r="A34" s="26" t="s">
        <v>9</v>
      </c>
      <c r="B34" s="50"/>
    </row>
    <row r="35" spans="1:2" ht="46.5" thickBot="1" thickTop="1">
      <c r="A35" s="28" t="s">
        <v>104</v>
      </c>
      <c r="B35" s="48"/>
    </row>
    <row r="36" spans="1:2" ht="16.5" thickBot="1" thickTop="1">
      <c r="A36" s="28" t="s">
        <v>88</v>
      </c>
      <c r="B36" s="48"/>
    </row>
    <row r="37" spans="1:2" ht="16.5" thickBot="1" thickTop="1">
      <c r="A37" s="28" t="s">
        <v>89</v>
      </c>
      <c r="B37" s="48"/>
    </row>
    <row r="38" spans="1:2" ht="31.5" thickBot="1" thickTop="1">
      <c r="A38" s="28" t="s">
        <v>90</v>
      </c>
      <c r="B38" s="48">
        <f>'[2]НП ГТС'!$D$5/1000</f>
        <v>22.39295</v>
      </c>
    </row>
    <row r="39" spans="1:2" ht="16.5" thickBot="1" thickTop="1">
      <c r="A39" s="28" t="s">
        <v>91</v>
      </c>
      <c r="B39" s="48"/>
    </row>
    <row r="40" spans="1:2" ht="30.75" thickTop="1">
      <c r="A40" s="22" t="s">
        <v>92</v>
      </c>
      <c r="B40" s="291">
        <f>'[2]Тепло ГТС'!$F$43/1000</f>
        <v>18.425369999999997</v>
      </c>
    </row>
    <row r="41" spans="1:2" ht="15">
      <c r="A41" s="23" t="s">
        <v>8</v>
      </c>
      <c r="B41" s="53"/>
    </row>
    <row r="42" spans="1:2" ht="15.75" thickBot="1">
      <c r="A42" s="26" t="s">
        <v>76</v>
      </c>
      <c r="B42" s="292">
        <f>B40-B41</f>
        <v>18.425369999999997</v>
      </c>
    </row>
    <row r="43" spans="1:2" ht="32.25" customHeight="1" thickBot="1" thickTop="1">
      <c r="A43" s="28" t="s">
        <v>93</v>
      </c>
      <c r="B43" s="48">
        <v>15.19</v>
      </c>
    </row>
    <row r="44" spans="1:2" ht="31.5" thickBot="1" thickTop="1">
      <c r="A44" s="28" t="s">
        <v>94</v>
      </c>
      <c r="B44" s="48">
        <v>8032.6</v>
      </c>
    </row>
    <row r="45" spans="1:2" ht="31.5" thickBot="1" thickTop="1">
      <c r="A45" s="28" t="s">
        <v>95</v>
      </c>
      <c r="B45" s="48" t="s">
        <v>182</v>
      </c>
    </row>
    <row r="46" spans="1:2" ht="16.5" thickBot="1" thickTop="1">
      <c r="A46" s="28" t="s">
        <v>96</v>
      </c>
      <c r="B46" s="48" t="s">
        <v>182</v>
      </c>
    </row>
    <row r="47" spans="1:2" ht="16.5" thickBot="1" thickTop="1">
      <c r="A47" s="28" t="s">
        <v>97</v>
      </c>
      <c r="B47" s="48" t="s">
        <v>182</v>
      </c>
    </row>
    <row r="48" spans="1:2" ht="16.5" thickBot="1" thickTop="1">
      <c r="A48" s="28" t="s">
        <v>98</v>
      </c>
      <c r="B48" s="48" t="s">
        <v>182</v>
      </c>
    </row>
    <row r="49" spans="1:2" ht="31.5" thickBot="1" thickTop="1">
      <c r="A49" s="28" t="s">
        <v>99</v>
      </c>
      <c r="B49" s="48">
        <f>'[2]Тепло ГТС'!$F$62</f>
        <v>41.5</v>
      </c>
    </row>
    <row r="50" spans="1:2" ht="46.5" thickBot="1" thickTop="1">
      <c r="A50" s="28" t="s">
        <v>100</v>
      </c>
      <c r="B50" s="56">
        <f>'[2]НП ГТС'!$D$16</f>
        <v>183.69</v>
      </c>
    </row>
    <row r="51" spans="1:2" ht="46.5" thickBot="1" thickTop="1">
      <c r="A51" s="28" t="s">
        <v>101</v>
      </c>
      <c r="B51" s="48">
        <f>'[2]НП ГТС'!$D$19</f>
        <v>45.97</v>
      </c>
    </row>
    <row r="52" spans="1:2" ht="46.5" thickBot="1" thickTop="1">
      <c r="A52" s="28" t="s">
        <v>102</v>
      </c>
      <c r="B52" s="48" t="s">
        <v>182</v>
      </c>
    </row>
    <row r="53" ht="15.75" thickTop="1"/>
    <row r="54" spans="1:2" ht="30" customHeight="1">
      <c r="A54" s="171" t="s">
        <v>103</v>
      </c>
      <c r="B54" s="171"/>
    </row>
    <row r="55" spans="1:2" ht="33" customHeight="1">
      <c r="A55" s="215" t="s">
        <v>112</v>
      </c>
      <c r="B55" s="215"/>
    </row>
    <row r="56" spans="1:2" ht="105.75" customHeight="1">
      <c r="A56" s="171" t="s">
        <v>158</v>
      </c>
      <c r="B56" s="171"/>
    </row>
    <row r="57" spans="1:2" ht="33.75" customHeight="1">
      <c r="A57" s="171" t="s">
        <v>105</v>
      </c>
      <c r="B57" s="171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6">
      <selection activeCell="B13" sqref="B13"/>
    </sheetView>
  </sheetViews>
  <sheetFormatPr defaultColWidth="9.140625" defaultRowHeight="15"/>
  <cols>
    <col min="1" max="1" width="55.8515625" style="32" customWidth="1"/>
    <col min="2" max="2" width="54.00390625" style="116" customWidth="1"/>
    <col min="3" max="3" width="25.8515625" style="32" customWidth="1"/>
    <col min="4" max="16384" width="9.140625" style="32" customWidth="1"/>
  </cols>
  <sheetData>
    <row r="1" spans="1:2" ht="15">
      <c r="A1" s="172" t="s">
        <v>173</v>
      </c>
      <c r="B1" s="217"/>
    </row>
    <row r="2" spans="1:2" ht="15">
      <c r="A2" s="7" t="s">
        <v>0</v>
      </c>
      <c r="B2" s="47" t="str">
        <f>'Т1.1.'!D4</f>
        <v>ООО "ГазТехСервис"</v>
      </c>
    </row>
    <row r="3" spans="1:2" ht="15">
      <c r="A3" s="7" t="s">
        <v>28</v>
      </c>
      <c r="B3" s="47">
        <f>'Т1.1.'!D5</f>
        <v>7017134397</v>
      </c>
    </row>
    <row r="4" spans="1:2" ht="15">
      <c r="A4" s="7" t="s">
        <v>29</v>
      </c>
      <c r="B4" s="47">
        <f>'Т1.1.'!D6</f>
        <v>701701001</v>
      </c>
    </row>
    <row r="5" spans="1:2" ht="16.5" customHeight="1">
      <c r="A5" s="7" t="s">
        <v>68</v>
      </c>
      <c r="B5" s="46" t="s">
        <v>184</v>
      </c>
    </row>
    <row r="6" spans="1:2" ht="15">
      <c r="A6" s="7" t="s">
        <v>73</v>
      </c>
      <c r="B6" s="47" t="str">
        <f>'Т1.1.'!D11</f>
        <v>2011 год</v>
      </c>
    </row>
    <row r="7" ht="15.75" thickBot="1"/>
    <row r="8" spans="1:2" ht="16.5" thickBot="1" thickTop="1">
      <c r="A8" s="8" t="s">
        <v>5</v>
      </c>
      <c r="B8" s="9" t="s">
        <v>6</v>
      </c>
    </row>
    <row r="9" spans="1:2" s="29" customFormat="1" ht="15.75" thickTop="1">
      <c r="A9" s="33" t="s">
        <v>159</v>
      </c>
      <c r="B9" s="54"/>
    </row>
    <row r="10" spans="1:2" s="29" customFormat="1" ht="15">
      <c r="A10" s="34" t="s">
        <v>113</v>
      </c>
      <c r="B10" s="54"/>
    </row>
    <row r="11" spans="1:2" s="29" customFormat="1" ht="15">
      <c r="A11" s="30" t="s">
        <v>136</v>
      </c>
      <c r="B11" s="53">
        <f>'[1]ГТС топливо'!$C$7/1000</f>
        <v>3963.6198</v>
      </c>
    </row>
    <row r="12" spans="1:2" s="29" customFormat="1" ht="15">
      <c r="A12" s="30" t="s">
        <v>135</v>
      </c>
      <c r="B12" s="53">
        <f>'[1]ГТС топливо'!$C$37</f>
        <v>2896.4700000000003</v>
      </c>
    </row>
    <row r="13" spans="1:2" s="29" customFormat="1" ht="15">
      <c r="A13" s="30" t="s">
        <v>115</v>
      </c>
      <c r="B13" s="53">
        <f>'[1]ГТС топливо'!$C$6</f>
        <v>1368.43</v>
      </c>
    </row>
    <row r="14" spans="1:2" s="29" customFormat="1" ht="15">
      <c r="A14" s="30" t="s">
        <v>46</v>
      </c>
      <c r="B14" s="54" t="s">
        <v>186</v>
      </c>
    </row>
    <row r="15" spans="1:2" s="29" customFormat="1" ht="15">
      <c r="A15" s="34" t="s">
        <v>116</v>
      </c>
      <c r="B15" s="54" t="s">
        <v>182</v>
      </c>
    </row>
    <row r="16" spans="1:2" s="29" customFormat="1" ht="15">
      <c r="A16" s="30" t="s">
        <v>138</v>
      </c>
      <c r="B16" s="54" t="s">
        <v>182</v>
      </c>
    </row>
    <row r="17" spans="1:2" s="29" customFormat="1" ht="30">
      <c r="A17" s="30" t="s">
        <v>117</v>
      </c>
      <c r="B17" s="54" t="s">
        <v>182</v>
      </c>
    </row>
    <row r="18" spans="1:2" s="29" customFormat="1" ht="15">
      <c r="A18" s="30" t="s">
        <v>118</v>
      </c>
      <c r="B18" s="54" t="s">
        <v>182</v>
      </c>
    </row>
    <row r="19" spans="1:2" s="29" customFormat="1" ht="15">
      <c r="A19" s="30" t="s">
        <v>46</v>
      </c>
      <c r="B19" s="54" t="s">
        <v>182</v>
      </c>
    </row>
    <row r="20" spans="1:2" s="29" customFormat="1" ht="15">
      <c r="A20" s="35" t="s">
        <v>119</v>
      </c>
      <c r="B20" s="54" t="s">
        <v>182</v>
      </c>
    </row>
    <row r="21" spans="1:2" s="29" customFormat="1" ht="30">
      <c r="A21" s="30" t="s">
        <v>137</v>
      </c>
      <c r="B21" s="54" t="s">
        <v>182</v>
      </c>
    </row>
    <row r="22" spans="1:2" s="29" customFormat="1" ht="15">
      <c r="A22" s="30" t="s">
        <v>139</v>
      </c>
      <c r="B22" s="54" t="s">
        <v>182</v>
      </c>
    </row>
    <row r="23" spans="1:2" s="29" customFormat="1" ht="15">
      <c r="A23" s="30" t="s">
        <v>118</v>
      </c>
      <c r="B23" s="54" t="s">
        <v>182</v>
      </c>
    </row>
    <row r="24" spans="1:2" s="29" customFormat="1" ht="15">
      <c r="A24" s="30" t="s">
        <v>46</v>
      </c>
      <c r="B24" s="54" t="s">
        <v>182</v>
      </c>
    </row>
    <row r="25" spans="1:2" s="29" customFormat="1" ht="15">
      <c r="A25" s="35" t="s">
        <v>121</v>
      </c>
      <c r="B25" s="54" t="s">
        <v>182</v>
      </c>
    </row>
    <row r="26" spans="1:2" s="29" customFormat="1" ht="30">
      <c r="A26" s="30" t="s">
        <v>140</v>
      </c>
      <c r="B26" s="54" t="s">
        <v>182</v>
      </c>
    </row>
    <row r="27" spans="1:2" s="29" customFormat="1" ht="15">
      <c r="A27" s="30" t="s">
        <v>120</v>
      </c>
      <c r="B27" s="54" t="s">
        <v>182</v>
      </c>
    </row>
    <row r="28" spans="1:2" s="29" customFormat="1" ht="15">
      <c r="A28" s="30" t="s">
        <v>118</v>
      </c>
      <c r="B28" s="54" t="s">
        <v>182</v>
      </c>
    </row>
    <row r="29" spans="1:2" s="29" customFormat="1" ht="15">
      <c r="A29" s="30" t="s">
        <v>46</v>
      </c>
      <c r="B29" s="54" t="s">
        <v>182</v>
      </c>
    </row>
    <row r="30" spans="1:2" s="29" customFormat="1" ht="15">
      <c r="A30" s="34" t="s">
        <v>122</v>
      </c>
      <c r="B30" s="54" t="s">
        <v>182</v>
      </c>
    </row>
    <row r="31" spans="1:2" s="29" customFormat="1" ht="15">
      <c r="A31" s="30" t="s">
        <v>141</v>
      </c>
      <c r="B31" s="54" t="s">
        <v>182</v>
      </c>
    </row>
    <row r="32" spans="1:2" s="29" customFormat="1" ht="15">
      <c r="A32" s="30" t="s">
        <v>120</v>
      </c>
      <c r="B32" s="54" t="s">
        <v>182</v>
      </c>
    </row>
    <row r="33" spans="1:2" s="29" customFormat="1" ht="15">
      <c r="A33" s="30" t="s">
        <v>123</v>
      </c>
      <c r="B33" s="54" t="s">
        <v>182</v>
      </c>
    </row>
    <row r="34" spans="1:2" s="29" customFormat="1" ht="15">
      <c r="A34" s="30" t="s">
        <v>46</v>
      </c>
      <c r="B34" s="54" t="s">
        <v>182</v>
      </c>
    </row>
    <row r="35" spans="1:2" s="29" customFormat="1" ht="15">
      <c r="A35" s="34" t="s">
        <v>124</v>
      </c>
      <c r="B35" s="54" t="s">
        <v>182</v>
      </c>
    </row>
    <row r="36" spans="1:2" s="29" customFormat="1" ht="15">
      <c r="A36" s="30" t="s">
        <v>142</v>
      </c>
      <c r="B36" s="54" t="s">
        <v>182</v>
      </c>
    </row>
    <row r="37" spans="1:2" s="29" customFormat="1" ht="15">
      <c r="A37" s="30" t="s">
        <v>114</v>
      </c>
      <c r="B37" s="54" t="s">
        <v>182</v>
      </c>
    </row>
    <row r="38" spans="1:2" s="29" customFormat="1" ht="15">
      <c r="A38" s="30" t="s">
        <v>143</v>
      </c>
      <c r="B38" s="54" t="s">
        <v>182</v>
      </c>
    </row>
    <row r="39" spans="1:2" s="29" customFormat="1" ht="15">
      <c r="A39" s="30" t="s">
        <v>46</v>
      </c>
      <c r="B39" s="54" t="s">
        <v>182</v>
      </c>
    </row>
    <row r="40" spans="1:2" s="29" customFormat="1" ht="15">
      <c r="A40" s="34" t="s">
        <v>125</v>
      </c>
      <c r="B40" s="54" t="s">
        <v>182</v>
      </c>
    </row>
    <row r="41" spans="1:2" s="29" customFormat="1" ht="15">
      <c r="A41" s="30" t="s">
        <v>144</v>
      </c>
      <c r="B41" s="53">
        <f>'[1]ГТС топливо'!$C$10/1000</f>
        <v>15299.2944</v>
      </c>
    </row>
    <row r="42" spans="1:2" s="29" customFormat="1" ht="15">
      <c r="A42" s="30" t="s">
        <v>114</v>
      </c>
      <c r="B42" s="53">
        <f>'[1]ГТС топливо'!$C$23</f>
        <v>6690.639999999999</v>
      </c>
    </row>
    <row r="43" spans="1:2" s="29" customFormat="1" ht="15">
      <c r="A43" s="30" t="s">
        <v>143</v>
      </c>
      <c r="B43" s="53">
        <f>'[1]ГТС топливо'!$C$9</f>
        <v>2286.67</v>
      </c>
    </row>
    <row r="44" spans="1:2" s="29" customFormat="1" ht="15">
      <c r="A44" s="30" t="s">
        <v>46</v>
      </c>
      <c r="B44" s="54" t="s">
        <v>186</v>
      </c>
    </row>
    <row r="45" spans="1:2" s="29" customFormat="1" ht="15">
      <c r="A45" s="34" t="s">
        <v>126</v>
      </c>
      <c r="B45" s="54" t="s">
        <v>182</v>
      </c>
    </row>
    <row r="46" spans="1:2" s="29" customFormat="1" ht="15">
      <c r="A46" s="30" t="s">
        <v>146</v>
      </c>
      <c r="B46" s="54" t="s">
        <v>182</v>
      </c>
    </row>
    <row r="47" spans="1:2" s="29" customFormat="1" ht="15">
      <c r="A47" s="30" t="s">
        <v>114</v>
      </c>
      <c r="B47" s="54" t="s">
        <v>182</v>
      </c>
    </row>
    <row r="48" spans="1:2" s="29" customFormat="1" ht="15">
      <c r="A48" s="30" t="s">
        <v>143</v>
      </c>
      <c r="B48" s="54" t="s">
        <v>182</v>
      </c>
    </row>
    <row r="49" spans="1:2" s="29" customFormat="1" ht="15">
      <c r="A49" s="30" t="s">
        <v>46</v>
      </c>
      <c r="B49" s="54" t="s">
        <v>182</v>
      </c>
    </row>
    <row r="50" spans="1:2" s="29" customFormat="1" ht="15">
      <c r="A50" s="34" t="s">
        <v>127</v>
      </c>
      <c r="B50" s="54" t="s">
        <v>182</v>
      </c>
    </row>
    <row r="51" spans="1:2" s="29" customFormat="1" ht="15">
      <c r="A51" s="30" t="s">
        <v>147</v>
      </c>
      <c r="B51" s="54" t="s">
        <v>182</v>
      </c>
    </row>
    <row r="52" spans="1:2" s="29" customFormat="1" ht="15">
      <c r="A52" s="30" t="s">
        <v>114</v>
      </c>
      <c r="B52" s="54" t="s">
        <v>182</v>
      </c>
    </row>
    <row r="53" spans="1:2" s="29" customFormat="1" ht="15">
      <c r="A53" s="30" t="s">
        <v>143</v>
      </c>
      <c r="B53" s="54" t="s">
        <v>182</v>
      </c>
    </row>
    <row r="54" spans="1:2" s="29" customFormat="1" ht="15">
      <c r="A54" s="30" t="s">
        <v>46</v>
      </c>
      <c r="B54" s="54" t="s">
        <v>182</v>
      </c>
    </row>
    <row r="55" spans="1:2" s="29" customFormat="1" ht="15">
      <c r="A55" s="34" t="s">
        <v>128</v>
      </c>
      <c r="B55" s="54" t="s">
        <v>182</v>
      </c>
    </row>
    <row r="56" spans="1:2" s="29" customFormat="1" ht="15">
      <c r="A56" s="30" t="s">
        <v>148</v>
      </c>
      <c r="B56" s="54" t="s">
        <v>182</v>
      </c>
    </row>
    <row r="57" spans="1:2" s="29" customFormat="1" ht="15">
      <c r="A57" s="30" t="s">
        <v>114</v>
      </c>
      <c r="B57" s="54" t="s">
        <v>182</v>
      </c>
    </row>
    <row r="58" spans="1:2" s="29" customFormat="1" ht="15">
      <c r="A58" s="30" t="s">
        <v>143</v>
      </c>
      <c r="B58" s="54" t="s">
        <v>182</v>
      </c>
    </row>
    <row r="59" spans="1:2" s="29" customFormat="1" ht="15">
      <c r="A59" s="30" t="s">
        <v>46</v>
      </c>
      <c r="B59" s="54" t="s">
        <v>182</v>
      </c>
    </row>
    <row r="60" spans="1:2" s="29" customFormat="1" ht="15">
      <c r="A60" s="34" t="s">
        <v>129</v>
      </c>
      <c r="B60" s="54" t="s">
        <v>182</v>
      </c>
    </row>
    <row r="61" spans="1:2" s="29" customFormat="1" ht="15">
      <c r="A61" s="30" t="s">
        <v>149</v>
      </c>
      <c r="B61" s="54" t="s">
        <v>182</v>
      </c>
    </row>
    <row r="62" spans="1:2" s="29" customFormat="1" ht="15">
      <c r="A62" s="30" t="s">
        <v>114</v>
      </c>
      <c r="B62" s="54" t="s">
        <v>182</v>
      </c>
    </row>
    <row r="63" spans="1:2" s="29" customFormat="1" ht="15">
      <c r="A63" s="30" t="s">
        <v>143</v>
      </c>
      <c r="B63" s="54" t="s">
        <v>182</v>
      </c>
    </row>
    <row r="64" spans="1:2" s="29" customFormat="1" ht="15">
      <c r="A64" s="30" t="s">
        <v>46</v>
      </c>
      <c r="B64" s="54" t="s">
        <v>182</v>
      </c>
    </row>
    <row r="65" spans="1:2" s="29" customFormat="1" ht="15">
      <c r="A65" s="34" t="s">
        <v>130</v>
      </c>
      <c r="B65" s="54" t="s">
        <v>182</v>
      </c>
    </row>
    <row r="66" spans="1:2" s="29" customFormat="1" ht="15">
      <c r="A66" s="30" t="s">
        <v>150</v>
      </c>
      <c r="B66" s="54" t="s">
        <v>182</v>
      </c>
    </row>
    <row r="67" spans="1:2" s="29" customFormat="1" ht="15">
      <c r="A67" s="30" t="s">
        <v>114</v>
      </c>
      <c r="B67" s="54" t="s">
        <v>182</v>
      </c>
    </row>
    <row r="68" spans="1:2" s="29" customFormat="1" ht="15">
      <c r="A68" s="30" t="s">
        <v>143</v>
      </c>
      <c r="B68" s="54" t="s">
        <v>182</v>
      </c>
    </row>
    <row r="69" spans="1:2" s="29" customFormat="1" ht="15">
      <c r="A69" s="30" t="s">
        <v>46</v>
      </c>
      <c r="B69" s="54" t="s">
        <v>182</v>
      </c>
    </row>
    <row r="70" spans="1:2" s="29" customFormat="1" ht="15">
      <c r="A70" s="34" t="s">
        <v>131</v>
      </c>
      <c r="B70" s="54" t="s">
        <v>182</v>
      </c>
    </row>
    <row r="71" spans="1:2" s="29" customFormat="1" ht="15">
      <c r="A71" s="30" t="s">
        <v>151</v>
      </c>
      <c r="B71" s="54" t="s">
        <v>182</v>
      </c>
    </row>
    <row r="72" spans="1:2" s="29" customFormat="1" ht="15">
      <c r="A72" s="30" t="s">
        <v>114</v>
      </c>
      <c r="B72" s="54" t="s">
        <v>182</v>
      </c>
    </row>
    <row r="73" spans="1:2" s="29" customFormat="1" ht="15">
      <c r="A73" s="30" t="s">
        <v>143</v>
      </c>
      <c r="B73" s="54" t="s">
        <v>182</v>
      </c>
    </row>
    <row r="74" spans="1:2" s="29" customFormat="1" ht="15">
      <c r="A74" s="30" t="s">
        <v>46</v>
      </c>
      <c r="B74" s="54" t="s">
        <v>182</v>
      </c>
    </row>
    <row r="75" spans="1:2" s="29" customFormat="1" ht="15">
      <c r="A75" s="34" t="s">
        <v>132</v>
      </c>
      <c r="B75" s="54" t="s">
        <v>182</v>
      </c>
    </row>
    <row r="76" spans="1:2" s="29" customFormat="1" ht="15">
      <c r="A76" s="30" t="s">
        <v>152</v>
      </c>
      <c r="B76" s="54" t="s">
        <v>182</v>
      </c>
    </row>
    <row r="77" spans="1:2" s="29" customFormat="1" ht="15">
      <c r="A77" s="30" t="s">
        <v>114</v>
      </c>
      <c r="B77" s="54" t="s">
        <v>182</v>
      </c>
    </row>
    <row r="78" spans="1:2" s="29" customFormat="1" ht="15">
      <c r="A78" s="30" t="s">
        <v>143</v>
      </c>
      <c r="B78" s="54" t="s">
        <v>182</v>
      </c>
    </row>
    <row r="79" spans="1:2" s="29" customFormat="1" ht="15">
      <c r="A79" s="30" t="s">
        <v>46</v>
      </c>
      <c r="B79" s="54" t="s">
        <v>182</v>
      </c>
    </row>
    <row r="80" spans="1:2" ht="15">
      <c r="A80" s="34" t="s">
        <v>133</v>
      </c>
      <c r="B80" s="117" t="s">
        <v>182</v>
      </c>
    </row>
    <row r="81" spans="1:2" ht="15">
      <c r="A81" s="30" t="s">
        <v>145</v>
      </c>
      <c r="B81" s="117" t="s">
        <v>182</v>
      </c>
    </row>
    <row r="82" spans="1:2" ht="15">
      <c r="A82" s="30" t="s">
        <v>46</v>
      </c>
      <c r="B82" s="117" t="s">
        <v>182</v>
      </c>
    </row>
    <row r="83" spans="1:2" ht="15">
      <c r="A83" s="30" t="s">
        <v>160</v>
      </c>
      <c r="B83" s="117" t="s">
        <v>182</v>
      </c>
    </row>
    <row r="84" spans="1:2" ht="15">
      <c r="A84" s="30" t="s">
        <v>134</v>
      </c>
      <c r="B84" s="117" t="s">
        <v>182</v>
      </c>
    </row>
    <row r="85" spans="1:2" ht="15">
      <c r="A85" s="34" t="s">
        <v>153</v>
      </c>
      <c r="B85" s="117" t="s">
        <v>182</v>
      </c>
    </row>
    <row r="86" spans="1:2" s="29" customFormat="1" ht="15">
      <c r="A86" s="30" t="s">
        <v>155</v>
      </c>
      <c r="B86" s="54" t="s">
        <v>182</v>
      </c>
    </row>
    <row r="87" spans="1:2" s="29" customFormat="1" ht="15">
      <c r="A87" s="30" t="s">
        <v>114</v>
      </c>
      <c r="B87" s="54" t="s">
        <v>182</v>
      </c>
    </row>
    <row r="88" spans="1:2" s="29" customFormat="1" ht="15">
      <c r="A88" s="30" t="s">
        <v>143</v>
      </c>
      <c r="B88" s="54" t="s">
        <v>182</v>
      </c>
    </row>
    <row r="89" spans="1:2" s="29" customFormat="1" ht="15.75" thickBot="1">
      <c r="A89" s="30" t="s">
        <v>46</v>
      </c>
      <c r="B89" s="118" t="s">
        <v>182</v>
      </c>
    </row>
    <row r="90" ht="15">
      <c r="A90" s="31" t="s">
        <v>154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72" t="s">
        <v>174</v>
      </c>
      <c r="B2" s="216"/>
    </row>
    <row r="3" spans="1:2" ht="57.75" customHeight="1">
      <c r="A3" s="216"/>
      <c r="B3" s="216"/>
    </row>
    <row r="4" spans="1:2" ht="15">
      <c r="A4" s="7" t="s">
        <v>0</v>
      </c>
      <c r="B4" s="43" t="str">
        <f>'Т1.1.'!D4</f>
        <v>ООО "ГазТехСервис"</v>
      </c>
    </row>
    <row r="5" spans="1:2" ht="15">
      <c r="A5" s="7" t="s">
        <v>28</v>
      </c>
      <c r="B5" s="43">
        <f>'Т1.1.'!D5</f>
        <v>7017134397</v>
      </c>
    </row>
    <row r="6" spans="1:2" ht="15">
      <c r="A6" s="7" t="s">
        <v>29</v>
      </c>
      <c r="B6" s="43">
        <f>'Т1.1.'!D6</f>
        <v>701701001</v>
      </c>
    </row>
    <row r="7" spans="1:2" ht="15">
      <c r="A7" s="7" t="s">
        <v>68</v>
      </c>
      <c r="B7" s="43" t="s">
        <v>184</v>
      </c>
    </row>
    <row r="8" ht="15.75" thickBot="1"/>
    <row r="9" spans="1:2" ht="16.5" thickBot="1" thickTop="1">
      <c r="A9" s="4" t="s">
        <v>10</v>
      </c>
      <c r="B9" s="4" t="s">
        <v>6</v>
      </c>
    </row>
    <row r="10" spans="1:3" ht="31.5" thickBot="1" thickTop="1">
      <c r="A10" s="6" t="s">
        <v>11</v>
      </c>
      <c r="B10" s="44">
        <v>0</v>
      </c>
      <c r="C10" s="119"/>
    </row>
    <row r="11" spans="1:3" ht="46.5" thickBot="1" thickTop="1">
      <c r="A11" s="10" t="s">
        <v>12</v>
      </c>
      <c r="B11" s="44">
        <v>0</v>
      </c>
      <c r="C11" s="119"/>
    </row>
    <row r="12" spans="1:3" ht="31.5" thickBot="1" thickTop="1">
      <c r="A12" s="10" t="s">
        <v>13</v>
      </c>
      <c r="B12" s="44">
        <v>0</v>
      </c>
      <c r="C12" s="119"/>
    </row>
    <row r="13" spans="1:3" ht="51.75" customHeight="1" thickBot="1" thickTop="1">
      <c r="A13" s="5" t="s">
        <v>14</v>
      </c>
      <c r="B13" s="44">
        <v>0</v>
      </c>
      <c r="C13" s="119"/>
    </row>
    <row r="14" ht="15.75" thickTop="1"/>
    <row r="16" spans="1:2" ht="37.5" customHeight="1">
      <c r="A16" s="171" t="s">
        <v>106</v>
      </c>
      <c r="B16" s="171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R48" sqref="R48"/>
    </sheetView>
  </sheetViews>
  <sheetFormatPr defaultColWidth="9.140625" defaultRowHeight="15"/>
  <cols>
    <col min="1" max="1" width="49.28125" style="0" customWidth="1"/>
    <col min="2" max="2" width="32.57421875" style="58" customWidth="1"/>
    <col min="3" max="3" width="25.421875" style="58" customWidth="1"/>
    <col min="4" max="14" width="9.140625" style="58" customWidth="1"/>
  </cols>
  <sheetData>
    <row r="1" ht="18" thickBot="1">
      <c r="A1" s="73" t="s">
        <v>197</v>
      </c>
    </row>
    <row r="2" spans="1:3" ht="15">
      <c r="A2" s="220" t="s">
        <v>0</v>
      </c>
      <c r="B2" s="222" t="str">
        <f>'Т1.1.'!D4</f>
        <v>ООО "ГазТехСервис"</v>
      </c>
      <c r="C2" s="223"/>
    </row>
    <row r="3" spans="1:3" ht="15.75" thickBot="1">
      <c r="A3" s="221"/>
      <c r="B3" s="224"/>
      <c r="C3" s="225"/>
    </row>
    <row r="4" spans="1:3" ht="15.75" thickBot="1">
      <c r="A4" s="74" t="s">
        <v>28</v>
      </c>
      <c r="B4" s="226">
        <f>'Т1.1.'!D5</f>
        <v>7017134397</v>
      </c>
      <c r="C4" s="227"/>
    </row>
    <row r="5" spans="1:3" ht="15.75" thickBot="1">
      <c r="A5" s="74" t="s">
        <v>29</v>
      </c>
      <c r="B5" s="226">
        <f>'Т1.1.'!D6</f>
        <v>701701001</v>
      </c>
      <c r="C5" s="227"/>
    </row>
    <row r="6" spans="1:3" ht="15.75" thickBot="1">
      <c r="A6" s="74" t="s">
        <v>68</v>
      </c>
      <c r="B6" s="226" t="str">
        <f>'Т1.1.'!D7</f>
        <v>636850, Зырянский район, село Зырянское, ул. Ленина, 7  
</v>
      </c>
      <c r="C6" s="227"/>
    </row>
    <row r="7" spans="1:3" ht="14.25" customHeight="1" thickBot="1">
      <c r="A7" s="75" t="s">
        <v>198</v>
      </c>
      <c r="B7" s="226" t="s">
        <v>182</v>
      </c>
      <c r="C7" s="227"/>
    </row>
    <row r="8" spans="1:3" ht="36.75" customHeight="1" hidden="1">
      <c r="A8" s="230"/>
      <c r="B8" s="231"/>
      <c r="C8" s="231"/>
    </row>
    <row r="9" ht="1.5" customHeight="1"/>
    <row r="10" spans="1:3" ht="42.75" customHeight="1">
      <c r="A10" s="76" t="s">
        <v>199</v>
      </c>
      <c r="B10" s="218" t="s">
        <v>182</v>
      </c>
      <c r="C10" s="219"/>
    </row>
    <row r="11" spans="1:3" ht="48" customHeight="1">
      <c r="A11" s="76" t="s">
        <v>200</v>
      </c>
      <c r="B11" s="218" t="s">
        <v>182</v>
      </c>
      <c r="C11" s="219"/>
    </row>
    <row r="12" spans="1:3" ht="47.25" customHeight="1">
      <c r="A12" s="78" t="s">
        <v>201</v>
      </c>
      <c r="B12" s="218" t="s">
        <v>182</v>
      </c>
      <c r="C12" s="219"/>
    </row>
    <row r="13" spans="1:3" ht="24.75" customHeight="1">
      <c r="A13" s="235" t="s">
        <v>202</v>
      </c>
      <c r="B13" s="235"/>
      <c r="C13" s="235"/>
    </row>
    <row r="14" ht="15" hidden="1"/>
    <row r="15" spans="1:3" ht="45.75" thickBot="1">
      <c r="A15" s="79" t="s">
        <v>246</v>
      </c>
      <c r="B15" s="80" t="s">
        <v>203</v>
      </c>
      <c r="C15" s="80" t="s">
        <v>204</v>
      </c>
    </row>
    <row r="16" spans="1:3" ht="15.75" thickBot="1">
      <c r="A16" s="81" t="s">
        <v>205</v>
      </c>
      <c r="B16" s="108" t="s">
        <v>182</v>
      </c>
      <c r="C16" s="109" t="s">
        <v>182</v>
      </c>
    </row>
    <row r="17" spans="1:3" ht="15">
      <c r="A17" s="82" t="s">
        <v>206</v>
      </c>
      <c r="B17" s="110" t="s">
        <v>182</v>
      </c>
      <c r="C17" s="110" t="s">
        <v>182</v>
      </c>
    </row>
    <row r="18" spans="1:3" ht="15">
      <c r="A18" s="83" t="s">
        <v>207</v>
      </c>
      <c r="B18" s="55" t="s">
        <v>182</v>
      </c>
      <c r="C18" s="55" t="s">
        <v>182</v>
      </c>
    </row>
    <row r="19" spans="1:3" ht="15">
      <c r="A19" s="83" t="s">
        <v>208</v>
      </c>
      <c r="B19" s="55" t="s">
        <v>182</v>
      </c>
      <c r="C19" s="55" t="s">
        <v>182</v>
      </c>
    </row>
    <row r="20" spans="1:4" ht="18">
      <c r="A20" s="236" t="s">
        <v>247</v>
      </c>
      <c r="B20" s="236"/>
      <c r="C20" s="236"/>
      <c r="D20" s="236"/>
    </row>
    <row r="21" spans="1:2" ht="3" customHeight="1" thickBot="1">
      <c r="A21" s="84"/>
      <c r="B21" s="111"/>
    </row>
    <row r="22" spans="1:4" ht="46.5" customHeight="1" hidden="1" thickBot="1">
      <c r="A22" s="85"/>
      <c r="B22" s="237"/>
      <c r="C22" s="237"/>
      <c r="D22" s="237"/>
    </row>
    <row r="23" spans="1:4" ht="35.25" customHeight="1" hidden="1" thickBot="1">
      <c r="A23" s="85"/>
      <c r="B23" s="237"/>
      <c r="C23" s="237"/>
      <c r="D23" s="237"/>
    </row>
    <row r="24" spans="1:4" ht="15.75" hidden="1" thickBot="1">
      <c r="A24" s="85"/>
      <c r="B24" s="237"/>
      <c r="C24" s="237"/>
      <c r="D24" s="237"/>
    </row>
    <row r="25" spans="1:4" ht="15.75" hidden="1" thickBot="1">
      <c r="A25" s="85"/>
      <c r="B25" s="237"/>
      <c r="C25" s="237"/>
      <c r="D25" s="237"/>
    </row>
    <row r="26" ht="15.75" hidden="1" thickBot="1">
      <c r="A26" s="86"/>
    </row>
    <row r="27" spans="1:4" ht="15.75" thickBot="1">
      <c r="A27" s="238" t="s">
        <v>248</v>
      </c>
      <c r="B27" s="228" t="s">
        <v>209</v>
      </c>
      <c r="C27" s="228" t="s">
        <v>210</v>
      </c>
      <c r="D27" s="241" t="s">
        <v>211</v>
      </c>
    </row>
    <row r="28" spans="1:4" ht="15.75" thickBot="1">
      <c r="A28" s="238"/>
      <c r="B28" s="229"/>
      <c r="C28" s="229"/>
      <c r="D28" s="242"/>
    </row>
    <row r="29" spans="1:4" ht="27.75" customHeight="1" thickBot="1">
      <c r="A29" s="243" t="s">
        <v>249</v>
      </c>
      <c r="B29" s="244"/>
      <c r="C29" s="244"/>
      <c r="D29" s="245"/>
    </row>
    <row r="30" spans="1:4" ht="15">
      <c r="A30" s="87" t="s">
        <v>212</v>
      </c>
      <c r="B30" s="88" t="s">
        <v>182</v>
      </c>
      <c r="C30" s="89" t="s">
        <v>182</v>
      </c>
      <c r="D30" s="90" t="s">
        <v>182</v>
      </c>
    </row>
    <row r="31" spans="1:4" ht="24">
      <c r="A31" s="91" t="s">
        <v>213</v>
      </c>
      <c r="B31" s="92" t="s">
        <v>182</v>
      </c>
      <c r="C31" s="93" t="s">
        <v>182</v>
      </c>
      <c r="D31" s="94" t="s">
        <v>182</v>
      </c>
    </row>
    <row r="32" spans="1:4" ht="24">
      <c r="A32" s="91" t="s">
        <v>214</v>
      </c>
      <c r="B32" s="92" t="s">
        <v>182</v>
      </c>
      <c r="C32" s="95" t="s">
        <v>182</v>
      </c>
      <c r="D32" s="94" t="s">
        <v>182</v>
      </c>
    </row>
    <row r="33" spans="1:4" ht="15">
      <c r="A33" s="96" t="s">
        <v>215</v>
      </c>
      <c r="B33" s="92" t="s">
        <v>182</v>
      </c>
      <c r="C33" s="95" t="s">
        <v>182</v>
      </c>
      <c r="D33" s="94" t="s">
        <v>182</v>
      </c>
    </row>
    <row r="34" spans="1:4" ht="15">
      <c r="A34" s="96" t="s">
        <v>216</v>
      </c>
      <c r="B34" s="92" t="s">
        <v>182</v>
      </c>
      <c r="C34" s="97" t="s">
        <v>182</v>
      </c>
      <c r="D34" s="94" t="s">
        <v>182</v>
      </c>
    </row>
    <row r="35" spans="1:4" ht="24">
      <c r="A35" s="91" t="s">
        <v>217</v>
      </c>
      <c r="B35" s="92" t="s">
        <v>182</v>
      </c>
      <c r="C35" s="98" t="s">
        <v>182</v>
      </c>
      <c r="D35" s="94" t="s">
        <v>182</v>
      </c>
    </row>
    <row r="36" spans="1:4" ht="15">
      <c r="A36" s="99" t="s">
        <v>218</v>
      </c>
      <c r="B36" s="92" t="s">
        <v>182</v>
      </c>
      <c r="C36" s="95" t="s">
        <v>182</v>
      </c>
      <c r="D36" s="94" t="s">
        <v>182</v>
      </c>
    </row>
    <row r="37" spans="1:4" ht="24">
      <c r="A37" s="99" t="s">
        <v>219</v>
      </c>
      <c r="B37" s="92" t="s">
        <v>182</v>
      </c>
      <c r="C37" s="100" t="s">
        <v>182</v>
      </c>
      <c r="D37" s="94" t="s">
        <v>182</v>
      </c>
    </row>
    <row r="38" spans="1:4" ht="15">
      <c r="A38" s="91" t="s">
        <v>220</v>
      </c>
      <c r="B38" s="92" t="s">
        <v>182</v>
      </c>
      <c r="C38" s="93" t="s">
        <v>182</v>
      </c>
      <c r="D38" s="94" t="s">
        <v>182</v>
      </c>
    </row>
    <row r="39" spans="1:4" ht="24">
      <c r="A39" s="91" t="s">
        <v>221</v>
      </c>
      <c r="B39" s="92" t="s">
        <v>182</v>
      </c>
      <c r="C39" s="101" t="s">
        <v>182</v>
      </c>
      <c r="D39" s="94" t="s">
        <v>182</v>
      </c>
    </row>
    <row r="40" spans="1:4" ht="24">
      <c r="A40" s="91" t="s">
        <v>222</v>
      </c>
      <c r="B40" s="92" t="s">
        <v>182</v>
      </c>
      <c r="C40" s="101" t="s">
        <v>182</v>
      </c>
      <c r="D40" s="94" t="s">
        <v>182</v>
      </c>
    </row>
    <row r="41" spans="1:4" ht="15">
      <c r="A41" s="91" t="s">
        <v>223</v>
      </c>
      <c r="B41" s="92" t="s">
        <v>182</v>
      </c>
      <c r="C41" s="101" t="s">
        <v>182</v>
      </c>
      <c r="D41" s="94" t="s">
        <v>182</v>
      </c>
    </row>
    <row r="42" spans="1:4" ht="24">
      <c r="A42" s="91" t="s">
        <v>224</v>
      </c>
      <c r="B42" s="92" t="s">
        <v>182</v>
      </c>
      <c r="C42" s="101" t="s">
        <v>182</v>
      </c>
      <c r="D42" s="94" t="s">
        <v>182</v>
      </c>
    </row>
    <row r="43" spans="1:4" ht="24">
      <c r="A43" s="91" t="s">
        <v>225</v>
      </c>
      <c r="B43" s="92" t="s">
        <v>182</v>
      </c>
      <c r="C43" s="101" t="s">
        <v>182</v>
      </c>
      <c r="D43" s="94" t="s">
        <v>182</v>
      </c>
    </row>
    <row r="44" spans="1:4" ht="15">
      <c r="A44" s="91" t="s">
        <v>226</v>
      </c>
      <c r="B44" s="92" t="s">
        <v>182</v>
      </c>
      <c r="C44" s="101" t="s">
        <v>182</v>
      </c>
      <c r="D44" s="94" t="s">
        <v>182</v>
      </c>
    </row>
    <row r="45" spans="1:4" ht="15">
      <c r="A45" s="91" t="s">
        <v>227</v>
      </c>
      <c r="B45" s="92" t="s">
        <v>182</v>
      </c>
      <c r="C45" s="101" t="s">
        <v>182</v>
      </c>
      <c r="D45" s="94" t="s">
        <v>182</v>
      </c>
    </row>
    <row r="46" spans="1:4" ht="24">
      <c r="A46" s="91" t="s">
        <v>228</v>
      </c>
      <c r="B46" s="92" t="s">
        <v>182</v>
      </c>
      <c r="C46" s="101" t="s">
        <v>182</v>
      </c>
      <c r="D46" s="94" t="s">
        <v>182</v>
      </c>
    </row>
    <row r="47" spans="1:4" ht="24.75" thickBot="1">
      <c r="A47" s="102" t="s">
        <v>229</v>
      </c>
      <c r="B47" s="103" t="s">
        <v>182</v>
      </c>
      <c r="C47" s="104" t="s">
        <v>182</v>
      </c>
      <c r="D47" s="105" t="s">
        <v>182</v>
      </c>
    </row>
    <row r="48" spans="1:12" ht="15">
      <c r="A48" s="248" t="s">
        <v>230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</row>
    <row r="49" ht="15" hidden="1">
      <c r="A49" s="106"/>
    </row>
    <row r="50" spans="1:8" ht="15" hidden="1">
      <c r="A50" s="85"/>
      <c r="B50" s="250"/>
      <c r="C50" s="250"/>
      <c r="D50" s="250"/>
      <c r="E50" s="250"/>
      <c r="F50" s="250"/>
      <c r="G50" s="250"/>
      <c r="H50" s="250"/>
    </row>
    <row r="51" spans="1:8" ht="15" hidden="1">
      <c r="A51" s="85"/>
      <c r="B51" s="250"/>
      <c r="C51" s="250"/>
      <c r="D51" s="250"/>
      <c r="E51" s="250"/>
      <c r="F51" s="250"/>
      <c r="G51" s="250"/>
      <c r="H51" s="250"/>
    </row>
    <row r="52" spans="1:8" ht="15" hidden="1">
      <c r="A52" s="85"/>
      <c r="B52" s="250"/>
      <c r="C52" s="250"/>
      <c r="D52" s="250"/>
      <c r="E52" s="250"/>
      <c r="F52" s="250"/>
      <c r="G52" s="250"/>
      <c r="H52" s="250"/>
    </row>
    <row r="53" spans="1:8" ht="15" hidden="1">
      <c r="A53" s="85"/>
      <c r="B53" s="250"/>
      <c r="C53" s="250"/>
      <c r="D53" s="250"/>
      <c r="E53" s="250"/>
      <c r="F53" s="250"/>
      <c r="G53" s="250"/>
      <c r="H53" s="250"/>
    </row>
    <row r="54" spans="13:14" ht="15" hidden="1">
      <c r="M54" s="252" t="s">
        <v>231</v>
      </c>
      <c r="N54" s="252"/>
    </row>
    <row r="55" spans="1:14" ht="15">
      <c r="A55" s="253" t="s">
        <v>232</v>
      </c>
      <c r="B55" s="256" t="s">
        <v>233</v>
      </c>
      <c r="C55" s="239" t="s">
        <v>234</v>
      </c>
      <c r="D55" s="239"/>
      <c r="E55" s="239"/>
      <c r="F55" s="239"/>
      <c r="G55" s="239"/>
      <c r="H55" s="239"/>
      <c r="I55" s="239"/>
      <c r="J55" s="239"/>
      <c r="K55" s="239"/>
      <c r="L55" s="240"/>
      <c r="M55" s="256" t="s">
        <v>204</v>
      </c>
      <c r="N55" s="256"/>
    </row>
    <row r="56" spans="1:14" ht="15">
      <c r="A56" s="254"/>
      <c r="B56" s="256"/>
      <c r="C56" s="239" t="s">
        <v>235</v>
      </c>
      <c r="D56" s="239"/>
      <c r="E56" s="239"/>
      <c r="F56" s="239"/>
      <c r="G56" s="239"/>
      <c r="H56" s="239" t="s">
        <v>236</v>
      </c>
      <c r="I56" s="239"/>
      <c r="J56" s="239"/>
      <c r="K56" s="239"/>
      <c r="L56" s="240"/>
      <c r="M56" s="256"/>
      <c r="N56" s="256"/>
    </row>
    <row r="57" spans="1:14" ht="15.75" thickBot="1">
      <c r="A57" s="255"/>
      <c r="B57" s="253"/>
      <c r="C57" s="112" t="s">
        <v>237</v>
      </c>
      <c r="D57" s="112" t="s">
        <v>238</v>
      </c>
      <c r="E57" s="112" t="s">
        <v>239</v>
      </c>
      <c r="F57" s="112" t="s">
        <v>240</v>
      </c>
      <c r="G57" s="112" t="s">
        <v>241</v>
      </c>
      <c r="H57" s="112" t="s">
        <v>237</v>
      </c>
      <c r="I57" s="112" t="s">
        <v>238</v>
      </c>
      <c r="J57" s="112" t="s">
        <v>239</v>
      </c>
      <c r="K57" s="112" t="s">
        <v>240</v>
      </c>
      <c r="L57" s="113" t="s">
        <v>241</v>
      </c>
      <c r="M57" s="256"/>
      <c r="N57" s="256"/>
    </row>
    <row r="58" spans="1:14" ht="15">
      <c r="A58" s="107" t="s">
        <v>237</v>
      </c>
      <c r="B58" s="114" t="s">
        <v>182</v>
      </c>
      <c r="C58" s="114" t="s">
        <v>182</v>
      </c>
      <c r="D58" s="114" t="s">
        <v>182</v>
      </c>
      <c r="E58" s="114" t="s">
        <v>182</v>
      </c>
      <c r="F58" s="114" t="s">
        <v>182</v>
      </c>
      <c r="G58" s="114" t="s">
        <v>182</v>
      </c>
      <c r="H58" s="114" t="s">
        <v>182</v>
      </c>
      <c r="I58" s="114" t="s">
        <v>182</v>
      </c>
      <c r="J58" s="114" t="s">
        <v>182</v>
      </c>
      <c r="K58" s="114" t="s">
        <v>182</v>
      </c>
      <c r="L58" s="115" t="s">
        <v>182</v>
      </c>
      <c r="M58" s="251" t="s">
        <v>182</v>
      </c>
      <c r="N58" s="251"/>
    </row>
    <row r="59" spans="1:14" ht="15">
      <c r="A59" s="83" t="s">
        <v>206</v>
      </c>
      <c r="B59" s="55" t="s">
        <v>182</v>
      </c>
      <c r="C59" s="55" t="s">
        <v>182</v>
      </c>
      <c r="D59" s="55" t="s">
        <v>182</v>
      </c>
      <c r="E59" s="55" t="s">
        <v>182</v>
      </c>
      <c r="F59" s="55" t="s">
        <v>182</v>
      </c>
      <c r="G59" s="55" t="s">
        <v>182</v>
      </c>
      <c r="H59" s="55" t="s">
        <v>182</v>
      </c>
      <c r="I59" s="55" t="s">
        <v>182</v>
      </c>
      <c r="J59" s="55" t="s">
        <v>182</v>
      </c>
      <c r="K59" s="55" t="s">
        <v>182</v>
      </c>
      <c r="L59" s="77" t="s">
        <v>182</v>
      </c>
      <c r="M59" s="251" t="s">
        <v>182</v>
      </c>
      <c r="N59" s="251"/>
    </row>
    <row r="60" spans="1:14" ht="15">
      <c r="A60" s="83" t="s">
        <v>242</v>
      </c>
      <c r="B60" s="55" t="s">
        <v>182</v>
      </c>
      <c r="C60" s="55" t="s">
        <v>182</v>
      </c>
      <c r="D60" s="55" t="s">
        <v>182</v>
      </c>
      <c r="E60" s="55" t="s">
        <v>182</v>
      </c>
      <c r="F60" s="55" t="s">
        <v>182</v>
      </c>
      <c r="G60" s="55" t="s">
        <v>182</v>
      </c>
      <c r="H60" s="55" t="s">
        <v>182</v>
      </c>
      <c r="I60" s="55" t="s">
        <v>182</v>
      </c>
      <c r="J60" s="55" t="s">
        <v>182</v>
      </c>
      <c r="K60" s="55" t="s">
        <v>182</v>
      </c>
      <c r="L60" s="55" t="s">
        <v>182</v>
      </c>
      <c r="M60" s="251" t="s">
        <v>182</v>
      </c>
      <c r="N60" s="251"/>
    </row>
    <row r="61" spans="1:14" ht="15">
      <c r="A61" s="83" t="s">
        <v>208</v>
      </c>
      <c r="B61" s="55" t="s">
        <v>182</v>
      </c>
      <c r="C61" s="55" t="s">
        <v>182</v>
      </c>
      <c r="D61" s="55" t="s">
        <v>182</v>
      </c>
      <c r="E61" s="55" t="s">
        <v>182</v>
      </c>
      <c r="F61" s="55" t="s">
        <v>182</v>
      </c>
      <c r="G61" s="55" t="s">
        <v>182</v>
      </c>
      <c r="H61" s="55" t="s">
        <v>182</v>
      </c>
      <c r="I61" s="55" t="s">
        <v>182</v>
      </c>
      <c r="J61" s="55" t="s">
        <v>182</v>
      </c>
      <c r="K61" s="55" t="s">
        <v>182</v>
      </c>
      <c r="L61" s="55" t="s">
        <v>182</v>
      </c>
      <c r="M61" s="251" t="s">
        <v>182</v>
      </c>
      <c r="N61" s="251"/>
    </row>
    <row r="63" spans="1:3" ht="51.75" customHeight="1">
      <c r="A63" s="234" t="s">
        <v>243</v>
      </c>
      <c r="B63" s="234"/>
      <c r="C63" s="234"/>
    </row>
    <row r="64" spans="1:3" ht="34.5" customHeight="1">
      <c r="A64" s="234" t="s">
        <v>244</v>
      </c>
      <c r="B64" s="234"/>
      <c r="C64" s="234"/>
    </row>
    <row r="65" spans="1:3" ht="18" customHeight="1">
      <c r="A65" s="234" t="s">
        <v>245</v>
      </c>
      <c r="B65" s="234"/>
      <c r="C65" s="234"/>
    </row>
    <row r="66" spans="1:4" ht="108.75" customHeight="1">
      <c r="A66" s="232" t="s">
        <v>250</v>
      </c>
      <c r="B66" s="232"/>
      <c r="C66" s="233"/>
      <c r="D66" s="233"/>
    </row>
    <row r="105" spans="1:3" ht="51" customHeight="1">
      <c r="A105" s="171" t="s">
        <v>243</v>
      </c>
      <c r="B105" s="171"/>
      <c r="C105" s="171"/>
    </row>
    <row r="106" spans="1:3" ht="42.75" customHeight="1">
      <c r="A106" s="171" t="s">
        <v>244</v>
      </c>
      <c r="B106" s="171"/>
      <c r="C106" s="171"/>
    </row>
    <row r="107" spans="1:3" ht="22.5" customHeight="1">
      <c r="A107" s="171" t="s">
        <v>245</v>
      </c>
      <c r="B107" s="171"/>
      <c r="C107" s="171"/>
    </row>
    <row r="108" spans="1:4" ht="115.5" customHeight="1">
      <c r="A108" s="246" t="s">
        <v>250</v>
      </c>
      <c r="B108" s="246"/>
      <c r="C108" s="247"/>
      <c r="D108" s="247"/>
    </row>
  </sheetData>
  <sheetProtection/>
  <mergeCells count="45"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D27:D28"/>
    <mergeCell ref="A29:D29"/>
    <mergeCell ref="A108:D108"/>
    <mergeCell ref="A48:L48"/>
    <mergeCell ref="B50:H50"/>
    <mergeCell ref="B51:H51"/>
    <mergeCell ref="B52:H52"/>
    <mergeCell ref="B53:H53"/>
    <mergeCell ref="A64:C64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A105:C105"/>
    <mergeCell ref="A66:D66"/>
    <mergeCell ref="A63:C63"/>
    <mergeCell ref="B12:C12"/>
    <mergeCell ref="A13:C13"/>
    <mergeCell ref="B10:C10"/>
    <mergeCell ref="A65:C65"/>
    <mergeCell ref="B11:C11"/>
    <mergeCell ref="A2:A3"/>
    <mergeCell ref="B2:C3"/>
    <mergeCell ref="B4:C4"/>
    <mergeCell ref="B5:C5"/>
    <mergeCell ref="C27:C28"/>
    <mergeCell ref="B6:C6"/>
    <mergeCell ref="A8:C8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zoomScalePageLayoutView="0" workbookViewId="0" topLeftCell="A1">
      <selection activeCell="C13" sqref="C13:C16"/>
    </sheetView>
  </sheetViews>
  <sheetFormatPr defaultColWidth="9.140625" defaultRowHeight="15"/>
  <cols>
    <col min="1" max="1" width="41.140625" style="0" customWidth="1"/>
    <col min="2" max="2" width="55.421875" style="0" customWidth="1"/>
  </cols>
  <sheetData>
    <row r="2" spans="1:2" ht="15">
      <c r="A2" s="172" t="s">
        <v>175</v>
      </c>
      <c r="B2" s="216"/>
    </row>
    <row r="3" spans="1:2" ht="56.25" customHeight="1">
      <c r="A3" s="216"/>
      <c r="B3" s="216"/>
    </row>
    <row r="5" spans="1:2" ht="15">
      <c r="A5" s="7" t="s">
        <v>0</v>
      </c>
      <c r="B5" s="43" t="str">
        <f>'Т1.1.'!D4</f>
        <v>ООО "ГазТехСервис"</v>
      </c>
    </row>
    <row r="6" spans="1:2" ht="15">
      <c r="A6" s="7" t="s">
        <v>28</v>
      </c>
      <c r="B6" s="43">
        <f>'Т1.1.'!D5</f>
        <v>7017134397</v>
      </c>
    </row>
    <row r="7" spans="1:2" ht="15">
      <c r="A7" s="7" t="s">
        <v>29</v>
      </c>
      <c r="B7" s="43">
        <f>'Т1.1.'!D6</f>
        <v>701701001</v>
      </c>
    </row>
    <row r="8" spans="1:2" ht="15">
      <c r="A8" s="7" t="s">
        <v>68</v>
      </c>
      <c r="B8" s="43" t="s">
        <v>184</v>
      </c>
    </row>
    <row r="9" spans="1:2" ht="15">
      <c r="A9" s="7" t="s">
        <v>73</v>
      </c>
      <c r="B9" s="43" t="str">
        <f>'Т1.1.'!D11</f>
        <v>2011 год</v>
      </c>
    </row>
    <row r="10" ht="15" customHeight="1"/>
    <row r="11" ht="15" hidden="1"/>
    <row r="12" spans="1:2" ht="15">
      <c r="A12" s="11" t="s">
        <v>10</v>
      </c>
      <c r="B12" s="11" t="s">
        <v>6</v>
      </c>
    </row>
    <row r="13" spans="1:3" ht="46.5" customHeight="1">
      <c r="A13" s="12" t="s">
        <v>15</v>
      </c>
      <c r="B13" s="55">
        <v>0</v>
      </c>
      <c r="C13" s="119"/>
    </row>
    <row r="14" spans="1:3" ht="47.25" customHeight="1">
      <c r="A14" s="12" t="s">
        <v>16</v>
      </c>
      <c r="B14" s="55">
        <v>0</v>
      </c>
      <c r="C14" s="119"/>
    </row>
    <row r="15" spans="1:3" ht="48" customHeight="1">
      <c r="A15" s="12" t="s">
        <v>17</v>
      </c>
      <c r="B15" s="55">
        <v>0</v>
      </c>
      <c r="C15" s="119"/>
    </row>
    <row r="16" spans="1:3" ht="51" customHeight="1">
      <c r="A16" s="12" t="s">
        <v>109</v>
      </c>
      <c r="B16" s="55">
        <v>0</v>
      </c>
      <c r="C16" s="119"/>
    </row>
    <row r="19" spans="1:2" ht="15">
      <c r="A19" s="171" t="s">
        <v>107</v>
      </c>
      <c r="B19" s="171"/>
    </row>
    <row r="20" spans="1:2" ht="66.75" customHeight="1">
      <c r="A20" s="171" t="s">
        <v>108</v>
      </c>
      <c r="B20" s="171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Иванова</cp:lastModifiedBy>
  <cp:lastPrinted>2010-02-27T09:25:09Z</cp:lastPrinted>
  <dcterms:created xsi:type="dcterms:W3CDTF">2010-02-15T13:42:22Z</dcterms:created>
  <dcterms:modified xsi:type="dcterms:W3CDTF">2011-02-22T05:39:46Z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